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26" documentId="13_ncr:1_{F6CB121F-512D-4AA6-A0C1-0FB36C537598}" xr6:coauthVersionLast="47" xr6:coauthVersionMax="47" xr10:uidLastSave="{1DBCADE0-C2FB-433B-BB64-076A056BC54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<sst xmlns="http://schemas.openxmlformats.org/spreadsheetml/2006/main" count="178610" uniqueCount="39084">
  <si>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</si>
  <si>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</si>
  <si>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</si>
  <si>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</si>
  <si>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</si>
  <si>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</si>
  <si>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</si>
  <si>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</si>
  <si>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</si>
  <si>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</si>
  <si>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</si>
  <si>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</si>
  <si>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</si>
  <si>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</si>
  <si>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</si>
  <si>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</si>
  <si>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</si>
  <si>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</si>
  <si>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</si>
  <si>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</si>
  <si>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</si>
  <si>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</si>
  <si>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</si>
  <si>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</si>
  <si>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</si>
  <si>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</si>
  <si>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</si>
  <si>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</si>
  <si>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</si>
  <si>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</si>
  <si>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</si>
  <si>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</si>
  <si>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</si>
  <si>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</si>
  <si>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</si>
  <si>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</si>
  <si>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</si>
  <si>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</si>
  <si>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</si>
  <si>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</si>
  <si>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</si>
  <si>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</si>
  <si>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</si>
  <si>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</si>
  <si>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</si>
  <si>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</si>
  <si>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</si>
  <si>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</si>
  <si>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</si>
  <si>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</si>
  <si>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</si>
  <si>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</si>
  <si>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</si>
  <si>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</si>
  <si>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</si>
  <si>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</si>
  <si>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</si>
  <si>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</si>
  <si>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</si>
  <si>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</si>
  <si>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</si>
  <si>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</si>
  <si>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</si>
  <si>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</si>
  <si>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</si>
  <si>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</si>
  <si>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</si>
  <si>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</si>
  <si>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</si>
  <si>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</si>
  <si>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</si>
  <si>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</si>
  <si>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</si>
  <si>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</si>
  <si>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</si>
  <si>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</si>
  <si>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</si>
  <si>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</si>
  <si>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</si>
  <si>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</si>
  <si>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</si>
  <si>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</si>
  <si>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</si>
  <si>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</si>
  <si>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</si>
  <si>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</si>
  <si>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</si>
  <si>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</si>
  <si>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</si>
  <si>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</si>
  <si>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</si>
  <si>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</si>
  <si>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</si>
  <si>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</si>
  <si>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</si>
  <si>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</si>
  <si>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</si>
  <si>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</si>
  <si>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</si>
  <si>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</si>
  <si>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</si>
  <si>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</si>
  <si>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</si>
  <si>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</si>
  <si>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</si>
  <si>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</si>
  <si>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</si>
  <si>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</si>
  <si>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</si>
  <si>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</si>
  <si>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</si>
  <si>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</si>
  <si>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</si>
  <si>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</si>
  <si>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</si>
  <si>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</si>
  <si>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</si>
  <si>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</si>
  <si>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</si>
  <si>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</si>
  <si>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</si>
  <si>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</si>
  <si>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</si>
  <si>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</si>
  <si>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</si>
  <si>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</si>
  <si>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</si>
  <si>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</si>
  <si>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</si>
  <si>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</si>
  <si>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</si>
  <si>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</si>
  <si>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</si>
  <si>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</si>
  <si>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</si>
  <si>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</si>
  <si>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</si>
  <si>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</si>
  <si>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</si>
  <si>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</si>
  <si>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</si>
  <si>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</si>
  <si>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</si>
  <si>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</si>
  <si>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</si>
  <si>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</si>
  <si>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</si>
  <si>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</si>
  <si>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</si>
  <si>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</si>
  <si>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</si>
  <si>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</si>
  <si>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</si>
  <si>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</si>
  <si>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</si>
  <si>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</si>
  <si>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</si>
  <si>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</si>
  <si>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</si>
  <si>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</si>
  <si>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</si>
  <si>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</si>
  <si>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</si>
  <si>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</si>
  <si>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</si>
  <si>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</si>
  <si>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</si>
  <si>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</si>
  <si>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</si>
  <si>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</si>
  <si>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</si>
  <si>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</si>
  <si>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</si>
  <si>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</si>
  <si>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</si>
  <si>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</si>
  <si>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</si>
  <si>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</si>
  <si>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</si>
  <si>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</si>
  <si>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</si>
  <si>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</si>
  <si>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</si>
  <si>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</si>
  <si>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</si>
  <si>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</si>
  <si>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</si>
  <si>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</si>
  <si>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</si>
  <si>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</si>
  <si>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</si>
  <si>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</si>
  <si>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</si>
  <si>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</si>
  <si>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</si>
  <si>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</si>
  <si>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</si>
  <si>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</si>
  <si>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</si>
  <si>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</si>
  <si>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</si>
  <si>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</si>
  <si>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</si>
  <si>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</si>
  <si>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</si>
  <si>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</si>
  <si>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</si>
  <si>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</si>
  <si>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</si>
  <si>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</si>
  <si>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</si>
  <si>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</si>
  <si>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</si>
  <si>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</si>
  <si>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</si>
  <si>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</si>
  <si>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</si>
  <si>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</si>
  <si>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</si>
  <si>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</si>
  <si>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</si>
  <si>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</si>
  <si>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</si>
  <si>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</si>
  <si>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</si>
  <si>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</si>
  <si>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</si>
  <si>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</si>
  <si>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</si>
  <si>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</si>
  <si>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</si>
  <si>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</si>
  <si>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</si>
  <si>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</si>
  <si>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</si>
  <si>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</si>
  <si>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</si>
  <si>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</si>
  <si>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</si>
  <si>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</si>
  <si>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</si>
  <si>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</si>
  <si>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</si>
  <si>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</si>
  <si>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</si>
  <si>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</si>
  <si>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</si>
  <si>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</si>
  <si>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</si>
  <si>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</si>
  <si>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</si>
  <si>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</si>
  <si>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</si>
  <si>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</si>
  <si>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</si>
  <si>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</si>
  <si>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</si>
  <si>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</si>
  <si>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</si>
  <si>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</si>
  <si>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</si>
  <si>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</si>
  <si>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</si>
  <si>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</si>
  <si>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</si>
  <si>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</si>
  <si>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</si>
  <si>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</si>
  <si>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</si>
  <si>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</si>
  <si>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</si>
  <si>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</si>
  <si>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</si>
  <si>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</si>
  <si>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</si>
  <si>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</si>
  <si>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</si>
  <si>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</si>
  <si>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</si>
  <si>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</si>
  <si>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</si>
  <si>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</si>
  <si>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</si>
  <si>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</si>
  <si>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</si>
  <si>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</si>
  <si>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</si>
  <si>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</si>
  <si>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</si>
  <si>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</si>
  <si>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</si>
  <si>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</si>
  <si>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</si>
  <si>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</si>
  <si>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</si>
  <si>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</si>
  <si>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</si>
  <si>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</si>
  <si>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</si>
  <si>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</si>
  <si>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</si>
  <si>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</si>
  <si>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</si>
  <si>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</si>
  <si>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</si>
  <si>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</si>
  <si>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</si>
  <si>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</si>
  <si>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</si>
  <si>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</si>
  <si>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</si>
  <si>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</si>
  <si>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</si>
  <si>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</si>
  <si>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</si>
  <si>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</si>
  <si>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</si>
  <si>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</si>
  <si>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</si>
  <si>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</si>
  <si>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</si>
  <si>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</si>
  <si>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</si>
  <si>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</si>
  <si>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</si>
  <si>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</si>
  <si>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</si>
  <si>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</si>
  <si>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</si>
  <si>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</si>
  <si>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</si>
  <si>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</si>
  <si>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</si>
  <si>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</si>
  <si>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</si>
  <si>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</si>
  <si>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</si>
  <si>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</si>
  <si>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</si>
  <si>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</si>
  <si>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</si>
  <si>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</si>
  <si>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</si>
  <si>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</si>
  <si>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</si>
  <si>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</si>
  <si>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</si>
  <si>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</si>
  <si>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</si>
  <si>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</si>
  <si>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</si>
  <si>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</si>
  <si>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</si>
  <si>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</si>
  <si>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</si>
  <si>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</si>
  <si>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</si>
  <si>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</si>
  <si>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</si>
  <si>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</si>
  <si>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</si>
  <si>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</si>
  <si>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</si>
  <si>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</si>
  <si>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</si>
  <si>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</si>
  <si>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</si>
  <si>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</si>
  <si>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</si>
  <si>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</si>
  <si>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</si>
  <si>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</si>
  <si>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</si>
  <si>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</si>
  <si>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</si>
  <si>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</si>
  <si>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</si>
  <si>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</si>
  <si>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</si>
  <si>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</si>
  <si>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</si>
  <si>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</si>
  <si>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</si>
  <si>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</si>
  <si>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</si>
  <si>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</si>
  <si>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</si>
  <si>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</si>
  <si>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</si>
  <si>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</si>
  <si>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</si>
  <si>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</si>
  <si>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</si>
  <si>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</si>
  <si>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</si>
  <si>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</si>
  <si>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</si>
  <si>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</si>
  <si>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</si>
  <si>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</si>
  <si>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</si>
  <si>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</si>
  <si>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</si>
  <si>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</si>
  <si>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</si>
  <si>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</si>
  <si>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</si>
  <si>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</si>
  <si>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</si>
  <si>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</si>
  <si>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</si>
  <si>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</si>
  <si>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</si>
  <si>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</si>
  <si>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</si>
  <si>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</si>
  <si>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</si>
  <si>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</si>
  <si>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</si>
  <si>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</si>
  <si>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</si>
  <si>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</si>
  <si>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</si>
  <si>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</si>
  <si>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</si>
  <si>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</si>
  <si>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</si>
  <si>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</si>
  <si>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</si>
  <si>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</si>
  <si>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</si>
  <si>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</si>
  <si>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</si>
  <si>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</si>
  <si>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</si>
  <si>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</si>
  <si>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</si>
  <si>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</si>
  <si>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</si>
  <si>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</si>
  <si>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</si>
  <si>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</si>
  <si>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</si>
  <si>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</si>
  <si>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</si>
  <si>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</si>
  <si>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</si>
  <si>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</si>
  <si>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</si>
  <si>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</si>
  <si>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</si>
  <si>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</si>
  <si>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</si>
  <si>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</si>
  <si>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</si>
  <si>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</si>
  <si>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</si>
  <si>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</si>
  <si>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</si>
  <si>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</si>
  <si>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</si>
  <si>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</si>
  <si>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</si>
  <si>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</si>
  <si>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</si>
  <si>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</si>
  <si>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</si>
  <si>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</si>
  <si>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</si>
  <si>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</si>
  <si>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</si>
  <si>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</si>
  <si>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</si>
  <si>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</si>
  <si>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</si>
  <si>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</si>
  <si>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</si>
  <si>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</si>
  <si>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</si>
  <si>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</si>
  <si>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</si>
  <si>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</si>
  <si>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</si>
  <si>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</si>
  <si>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</si>
  <si>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</si>
  <si>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</si>
  <si>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</si>
  <si>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</si>
  <si>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</si>
  <si>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</si>
  <si>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</si>
  <si>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</si>
  <si>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</si>
  <si>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</si>
  <si>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</si>
  <si>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</si>
  <si>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</si>
  <si>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</si>
  <si>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</si>
  <si>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</si>
  <si>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</si>
  <si>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</si>
  <si>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</si>
  <si>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</si>
  <si>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</si>
  <si>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</si>
  <si>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</si>
  <si>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</si>
  <si>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</si>
  <si>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</si>
  <si>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</si>
  <si>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</si>
  <si>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</si>
  <si>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</si>
  <si>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</si>
  <si>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</si>
  <si>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</si>
  <si>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</si>
  <si>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</si>
  <si>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</si>
  <si>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</si>
  <si>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</si>
  <si>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</si>
  <si>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</si>
  <si>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</si>
  <si>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</si>
  <si>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</si>
  <si>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</si>
  <si>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</si>
  <si>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</si>
  <si>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</si>
  <si>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</si>
  <si>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</si>
  <si>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</si>
  <si>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</si>
  <si>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</si>
  <si>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</si>
  <si>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</si>
  <si>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</si>
  <si>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</si>
  <si>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</si>
  <si>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</si>
  <si>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</si>
  <si>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</si>
  <si>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</si>
  <si>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</si>
  <si>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</si>
  <si>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</si>
  <si>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</si>
  <si>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</si>
  <si>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</si>
  <si>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</si>
  <si>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</si>
  <si>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</si>
  <si>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</si>
  <si>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</si>
  <si>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</si>
  <si>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</si>
  <si>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</si>
  <si>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</si>
  <si>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</si>
  <si>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</si>
  <si>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</si>
  <si>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</si>
  <si>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</si>
  <si>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</si>
  <si>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</si>
  <si>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</si>
  <si>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</si>
  <si>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</si>
  <si>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</si>
  <si>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</si>
  <si>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</si>
  <si>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</si>
  <si>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</si>
  <si>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</si>
  <si>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</si>
  <si>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</si>
  <si>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</si>
  <si>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</si>
  <si>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</si>
  <si>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</si>
  <si>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</si>
  <si>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</si>
  <si>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</si>
  <si>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</si>
  <si>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</si>
  <si>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</si>
  <si>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</si>
  <si>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</si>
  <si>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</si>
  <si>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</si>
  <si>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</si>
  <si>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</si>
  <si>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</si>
  <si>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</si>
  <si>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</si>
  <si>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</si>
  <si>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</si>
  <si>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</si>
  <si>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</si>
  <si>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</si>
  <si>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</si>
  <si>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</si>
  <si>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</si>
  <si>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</si>
  <si>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</si>
  <si>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</si>
  <si>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</si>
  <si>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</si>
  <si>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</si>
  <si>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</si>
  <si>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</si>
  <si>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</si>
  <si>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</si>
  <si>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</si>
  <si>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</si>
  <si>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</si>
  <si>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</si>
  <si>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</si>
  <si>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</si>
  <si>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</si>
  <si>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</si>
  <si>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</si>
  <si>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</si>
  <si>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</si>
  <si>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</si>
  <si>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</si>
  <si>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</si>
  <si>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</si>
  <si>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</si>
  <si>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</si>
  <si>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</si>
  <si>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</si>
  <si>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</si>
  <si>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</si>
  <si>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</si>
  <si>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</si>
  <si>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</si>
  <si>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</si>
  <si>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</si>
  <si>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</si>
  <si>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</si>
  <si>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</si>
  <si>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</si>
  <si>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</si>
  <si>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</si>
  <si>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</si>
  <si>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</si>
  <si>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</si>
  <si>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</si>
  <si>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</si>
  <si>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</si>
  <si>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</si>
  <si>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</si>
  <si>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</si>
  <si>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</si>
  <si>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</si>
  <si>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</si>
  <si>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</si>
  <si>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</si>
  <si>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</si>
  <si>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</si>
  <si>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</si>
  <si>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</si>
  <si>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</si>
  <si>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</si>
  <si>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</si>
  <si>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</si>
  <si>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</si>
  <si>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</si>
  <si>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</si>
  <si>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</si>
  <si>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</si>
  <si>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</si>
  <si>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</si>
  <si>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</si>
  <si>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</si>
  <si>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</si>
  <si>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</si>
  <si>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</si>
  <si>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</si>
  <si>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</si>
  <si>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</si>
  <si>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</si>
  <si>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</si>
  <si>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</si>
  <si>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</si>
  <si>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</si>
  <si>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</si>
  <si>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</si>
  <si>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</si>
  <si>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</si>
  <si>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</si>
  <si>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</si>
  <si>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</si>
  <si>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</si>
  <si>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</si>
  <si>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</si>
  <si>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</si>
  <si>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</si>
  <si>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</si>
  <si>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</si>
  <si>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</si>
  <si>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</si>
  <si>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</si>
  <si>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</si>
  <si>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</si>
  <si>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</si>
  <si>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</si>
  <si>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</si>
  <si>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</si>
  <si>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</si>
  <si>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</si>
  <si>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</si>
  <si>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</si>
  <si>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</si>
  <si>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</si>
  <si>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</si>
  <si>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</si>
  <si>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</si>
  <si>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</si>
  <si>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</si>
  <si>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</si>
  <si>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</si>
  <si>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</si>
  <si>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</si>
  <si>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</si>
  <si>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</si>
  <si>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</si>
  <si>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</si>
  <si>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</si>
  <si>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</si>
  <si>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</si>
  <si>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</si>
  <si>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</si>
  <si>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</si>
  <si>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</si>
  <si>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</si>
  <si>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</si>
  <si>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</si>
  <si>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</si>
  <si>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</si>
  <si>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</si>
  <si>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</si>
  <si>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</si>
  <si>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</si>
  <si>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</si>
  <si>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</si>
  <si>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</si>
  <si>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</si>
  <si>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</si>
  <si>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</si>
  <si>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</si>
  <si>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</si>
  <si>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</si>
  <si>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</si>
  <si>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</si>
  <si>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</si>
  <si>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</si>
  <si>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</si>
  <si>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</si>
  <si>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</si>
  <si>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</si>
  <si>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</si>
  <si>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</si>
  <si>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</si>
  <si>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</si>
  <si>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</si>
  <si>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</si>
  <si>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</si>
  <si>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</si>
  <si>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</si>
  <si>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</si>
  <si>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</si>
  <si>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</si>
  <si>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</si>
  <si>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</si>
  <si>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</si>
  <si>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</si>
  <si>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</si>
  <si>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</si>
  <si>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</si>
  <si>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</si>
  <si>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</si>
  <si>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</si>
  <si>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</si>
  <si>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</si>
  <si>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</si>
  <si>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</si>
  <si>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</si>
  <si>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</si>
  <si>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</si>
  <si>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</si>
  <si>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</si>
  <si>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</si>
  <si>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</si>
  <si>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</si>
  <si>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</si>
  <si>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</si>
  <si>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</si>
  <si>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</si>
  <si>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</si>
  <si>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</si>
  <si>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</si>
  <si>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</si>
  <si>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</si>
  <si>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</si>
  <si>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</si>
  <si>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</si>
  <si>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</si>
  <si>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</si>
  <si>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</si>
  <si>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</si>
  <si>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</si>
  <si>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</si>
  <si>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</si>
  <si>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</si>
  <si>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</si>
  <si>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</si>
  <si>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</si>
  <si>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</si>
  <si>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</si>
  <si>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</si>
  <si>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</si>
  <si>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</si>
  <si>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</si>
  <si>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</si>
  <si>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</si>
  <si>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</si>
  <si>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</si>
  <si>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</si>
  <si>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</si>
  <si>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</si>
  <si>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</si>
  <si>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</si>
  <si>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</si>
  <si>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</si>
  <si>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</si>
  <si>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</si>
  <si>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</si>
  <si>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</si>
  <si>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</si>
  <si>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</si>
  <si>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</si>
  <si>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</si>
  <si>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</si>
  <si>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</si>
  <si>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</si>
  <si>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</si>
  <si>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</si>
  <si>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</si>
  <si>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</si>
  <si>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</si>
  <si>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</si>
  <si>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</si>
  <si>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</si>
  <si>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</si>
  <si>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</si>
  <si>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</si>
  <si>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</si>
  <si>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</si>
  <si>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</si>
  <si>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</si>
  <si>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</si>
  <si>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</si>
  <si>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</si>
  <si>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</si>
  <si>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</si>
  <si>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</si>
  <si>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</si>
  <si>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</si>
  <si>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</si>
  <si>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</si>
  <si>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</si>
  <si>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</si>
  <si>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</si>
  <si>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</si>
  <si>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</si>
  <si>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</si>
  <si>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</si>
  <si>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</si>
  <si>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</si>
  <si>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</si>
  <si>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</si>
  <si>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</si>
  <si>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</si>
  <si>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</si>
  <si>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</si>
  <si>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</si>
  <si>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</si>
  <si>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</si>
  <si>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</si>
  <si>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</si>
  <si>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</si>
  <si>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</si>
  <si>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</si>
  <si>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</si>
  <si>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</si>
  <si>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</si>
  <si>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</si>
  <si>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</si>
  <si>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</si>
  <si>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</si>
  <si>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</si>
  <si>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</si>
  <si>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</si>
  <si>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</si>
  <si>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</si>
  <si>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</si>
  <si>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</si>
  <si>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</si>
  <si>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</si>
  <si>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</si>
  <si>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</si>
  <si>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</si>
  <si>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</si>
  <si>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</si>
  <si>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</si>
  <si>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</si>
  <si>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</si>
  <si>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</si>
  <si>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</si>
  <si>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</si>
  <si>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</si>
  <si>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</si>
  <si>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</si>
  <si>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</si>
  <si>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</si>
  <si>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</si>
  <si>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</si>
  <si>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</si>
  <si>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</si>
  <si>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</si>
  <si>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</si>
  <si>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</si>
  <si>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</si>
  <si>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</si>
  <si>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</si>
  <si>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</si>
  <si>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</si>
  <si>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</si>
  <si>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</si>
  <si>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</si>
  <si>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</si>
  <si>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</si>
  <si>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</si>
  <si>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</si>
  <si>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</si>
  <si>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</si>
  <si>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</si>
  <si>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</si>
  <si>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</si>
  <si>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</si>
  <si>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</si>
  <si>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</si>
  <si>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</si>
  <si>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</si>
  <si>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</si>
  <si>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</si>
  <si>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</si>
  <si>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</si>
  <si>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</si>
  <si>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</si>
  <si>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</si>
  <si>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</si>
  <si>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</si>
  <si>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</si>
  <si>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</si>
  <si>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</si>
  <si>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</si>
  <si>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</si>
  <si>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</si>
  <si>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</si>
  <si>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</si>
  <si>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</si>
  <si>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</si>
  <si>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</si>
  <si>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</si>
  <si>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</si>
  <si>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</si>
  <si>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</si>
  <si>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</si>
  <si>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</si>
  <si>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</si>
  <si>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</si>
  <si>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</si>
  <si>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</si>
  <si>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</si>
  <si>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</si>
  <si>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</si>
  <si>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</si>
  <si>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</si>
  <si>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</si>
  <si>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</si>
  <si>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</si>
  <si>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</si>
  <si>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</si>
  <si>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</si>
  <si>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</si>
  <si>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</si>
  <si>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</si>
  <si>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</si>
  <si>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</si>
  <si>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</si>
  <si>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</si>
  <si>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</si>
  <si>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</si>
  <si>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</si>
  <si>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</si>
  <si>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</si>
  <si>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</si>
  <si>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</si>
  <si>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</si>
  <si>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</si>
  <si>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</si>
  <si>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</si>
  <si>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</si>
  <si>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</si>
  <si>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</si>
  <si>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</si>
  <si>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</si>
  <si>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</si>
  <si>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</si>
  <si>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</si>
  <si>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</si>
  <si>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</si>
  <si>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</si>
  <si>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</si>
  <si>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</si>
  <si>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</si>
  <si>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</si>
  <si>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</si>
  <si>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</si>
  <si>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</si>
  <si>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</si>
  <si>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</si>
  <si>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</si>
  <si>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</si>
  <si>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</si>
  <si>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</si>
  <si>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</si>
  <si>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</si>
  <si>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</si>
  <si>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</si>
  <si>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</si>
  <si>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</si>
  <si>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</si>
  <si>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</si>
  <si>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</si>
  <si>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</si>
  <si>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</si>
  <si>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</si>
  <si>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</si>
  <si>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</si>
  <si>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</si>
  <si>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</si>
  <si>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</si>
  <si>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</si>
  <si>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</si>
  <si>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</si>
  <si>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</si>
  <si>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</si>
  <si>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</si>
  <si>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</si>
  <si>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</si>
  <si>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</si>
  <si>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</si>
  <si>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</si>
  <si>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</si>
  <si>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</si>
  <si>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</si>
  <si>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</si>
  <si>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</si>
  <si>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</si>
  <si>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</si>
  <si>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</si>
  <si>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</si>
  <si>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</si>
  <si>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</si>
  <si>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</si>
  <si>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</si>
  <si>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</si>
  <si>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</si>
  <si>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</si>
  <si>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</si>
  <si>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</si>
  <si>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</si>
  <si>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</si>
  <si>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</si>
  <si>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</si>
  <si>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</si>
  <si>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</si>
  <si>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</si>
  <si>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</si>
  <si>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</si>
  <si>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</si>
  <si>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</si>
  <si>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</si>
  <si>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</si>
  <si>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</si>
  <si>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</si>
  <si>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</si>
  <si>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</si>
  <si>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</si>
  <si>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</si>
  <si>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</si>
  <si>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</si>
  <si>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</si>
  <si>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</si>
  <si>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</si>
  <si>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</si>
  <si>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</si>
  <si>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</si>
  <si>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</si>
  <si>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</si>
  <si>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</si>
  <si>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</si>
  <si>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</si>
  <si>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</si>
  <si>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</si>
  <si>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</si>
  <si>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</si>
  <si>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</si>
  <si>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</si>
  <si>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</si>
  <si>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</si>
  <si>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</si>
  <si>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</si>
  <si>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</si>
  <si>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</si>
  <si>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</si>
  <si>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</si>
  <si>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</si>
  <si>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</si>
  <si>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</si>
  <si>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</si>
  <si>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</si>
  <si>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</si>
  <si>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</si>
  <si>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</si>
  <si>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</si>
  <si>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</si>
  <si>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</si>
  <si>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</si>
  <si>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</si>
  <si>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</si>
  <si>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</si>
  <si>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</si>
  <si>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</si>
  <si>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</si>
  <si>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</si>
  <si>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</si>
  <si>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</si>
  <si>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</si>
  <si>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</si>
  <si>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</si>
  <si>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</si>
  <si>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</si>
  <si>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</si>
  <si>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</si>
  <si>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</si>
  <si>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</si>
  <si>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</si>
  <si>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</si>
  <si>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</si>
  <si>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</si>
  <si>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</si>
  <si>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</si>
  <si>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</si>
  <si>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</si>
  <si>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</si>
  <si>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</si>
  <si>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</si>
  <si>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</si>
  <si>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</si>
  <si>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</si>
  <si>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</si>
  <si>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</si>
  <si>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</si>
  <si>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</si>
  <si>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</si>
  <si>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</si>
  <si>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</si>
  <si>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</si>
  <si>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</si>
  <si>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</si>
  <si>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</si>
  <si>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</si>
  <si>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</si>
  <si>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</si>
  <si>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</si>
  <si>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</si>
  <si>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</si>
  <si>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</si>
  <si>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</si>
  <si>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</si>
  <si>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</si>
  <si>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</si>
  <si>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</si>
  <si>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</si>
  <si>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</si>
  <si>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</si>
  <si>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</si>
  <si>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</si>
  <si>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</si>
  <si>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</si>
  <si>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</si>
  <si>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</si>
  <si>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</si>
  <si>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</si>
  <si>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</si>
  <si>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</si>
  <si>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</si>
  <si>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</si>
  <si>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</si>
  <si>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</si>
  <si>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</si>
  <si>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</si>
  <si>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</si>
  <si>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</si>
  <si>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</si>
  <si>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</si>
  <si>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</si>
  <si>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</si>
  <si>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</si>
  <si>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</si>
  <si>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</si>
  <si>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</si>
  <si>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</si>
  <si>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</si>
  <si>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</si>
  <si>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</si>
  <si>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</si>
  <si>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</si>
  <si>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</si>
  <si>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</si>
  <si>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</si>
  <si>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</si>
  <si>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</si>
  <si>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</si>
  <si>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</si>
  <si>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</si>
  <si>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</si>
  <si>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</si>
  <si>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</si>
  <si>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</si>
  <si>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</si>
  <si>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</si>
  <si>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</si>
  <si>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</si>
  <si>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</si>
  <si>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</si>
  <si>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</si>
  <si>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</si>
  <si>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</si>
  <si>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</si>
  <si>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</si>
  <si>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</si>
  <si>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</si>
  <si>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</si>
  <si>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</si>
  <si>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</si>
  <si>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</si>
  <si>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</si>
  <si>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</si>
  <si>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</si>
  <si>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</si>
  <si>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</si>
  <si>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</si>
  <si>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</si>
  <si>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</si>
  <si>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</si>
  <si>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</si>
  <si>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</si>
  <si>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</si>
  <si>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</si>
  <si>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</si>
  <si>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</si>
  <si>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</si>
  <si>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</si>
  <si>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</si>
  <si>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</si>
  <si>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</si>
  <si>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</si>
  <si>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</si>
  <si>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</si>
  <si>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</si>
  <si>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</si>
  <si>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</si>
  <si>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</si>
  <si>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</si>
  <si>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</si>
  <si>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</si>
  <si>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</si>
  <si>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</si>
  <si>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</si>
  <si>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</si>
  <si>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</si>
  <si>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</si>
  <si>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</si>
  <si>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</si>
  <si>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</si>
  <si>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</si>
  <si>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</si>
  <si>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</si>
  <si>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</si>
  <si>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</si>
  <si>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</si>
  <si>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</si>
  <si>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</si>
  <si>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</si>
  <si>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</si>
  <si>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</si>
  <si>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</si>
  <si>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</si>
  <si>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</si>
  <si>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</si>
  <si>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</si>
  <si>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</si>
  <si>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</si>
  <si>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</si>
  <si>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</si>
  <si>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</si>
  <si>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</si>
  <si>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</si>
  <si>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</si>
  <si>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</si>
  <si>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</si>
  <si>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</si>
  <si>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</si>
  <si>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</si>
  <si>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</si>
  <si>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</si>
  <si>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</si>
  <si>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</si>
  <si>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</si>
  <si>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</si>
  <si>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</si>
  <si>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</si>
  <si>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</si>
  <si>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</si>
  <si>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</si>
  <si>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</si>
  <si>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</si>
  <si>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</si>
  <si>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</si>
  <si>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</si>
  <si>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</si>
  <si>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</si>
  <si>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</si>
  <si>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</si>
  <si>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</si>
  <si>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</si>
  <si>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</si>
  <si>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</si>
  <si>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</si>
  <si>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</si>
  <si>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</si>
  <si>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</si>
  <si>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</si>
  <si>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</si>
  <si>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</si>
  <si>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</si>
  <si>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</si>
  <si>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</si>
  <si>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</si>
  <si>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</si>
  <si>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</si>
  <si>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</si>
  <si>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</si>
  <si>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</si>
  <si>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</si>
  <si>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</si>
  <si>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</si>
  <si>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</si>
  <si>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</si>
  <si>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</si>
  <si>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</si>
  <si>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</si>
  <si>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</si>
  <si>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</si>
  <si>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</si>
  <si>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</si>
  <si>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</si>
  <si>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</si>
  <si>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</si>
  <si>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</si>
  <si>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</si>
  <si>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</si>
  <si>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</si>
  <si>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</si>
  <si>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</si>
  <si>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</si>
  <si>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</si>
  <si>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</si>
  <si>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</si>
  <si>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</si>
  <si>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</si>
  <si>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</si>
  <si>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</si>
  <si>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</si>
  <si>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</si>
  <si>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</si>
  <si>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</si>
  <si>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</si>
  <si>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</si>
  <si>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</si>
  <si>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</si>
  <si>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</si>
  <si>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</si>
  <si>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</si>
  <si>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</si>
  <si>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</si>
  <si>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</si>
  <si>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</si>
  <si>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</si>
  <si>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</si>
  <si>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</si>
  <si>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</si>
  <si>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</si>
  <si>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</si>
  <si>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</si>
  <si>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</si>
  <si>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</si>
  <si>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</si>
  <si>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</si>
  <si>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</si>
  <si>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</si>
  <si>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</si>
  <si>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</si>
  <si>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</si>
  <si>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</si>
  <si>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</si>
  <si>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</si>
  <si>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</si>
  <si>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</si>
  <si>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</si>
  <si>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</si>
  <si>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</si>
  <si>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</si>
  <si>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</si>
  <si>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</si>
  <si>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</si>
  <si>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</si>
  <si>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</si>
  <si>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</si>
  <si>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</si>
  <si>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</si>
  <si>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</si>
  <si>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</si>
  <si>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</si>
  <si>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</si>
  <si>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</si>
  <si>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</si>
  <si>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</si>
  <si>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</si>
  <si>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</si>
  <si>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</si>
  <si>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</si>
  <si>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</si>
  <si>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</si>
  <si>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</si>
  <si>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</si>
  <si>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</si>
  <si>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</si>
  <si>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</si>
  <si>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</si>
  <si>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</si>
  <si>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</si>
  <si>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</si>
  <si>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</si>
  <si>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</si>
  <si>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</si>
  <si>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</si>
  <si>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</si>
  <si>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</si>
  <si>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</si>
  <si>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</si>
  <si>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</si>
  <si>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</si>
  <si>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</si>
  <si>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</si>
  <si>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</si>
  <si>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</si>
  <si>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</si>
  <si>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</si>
  <si>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</si>
  <si>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</si>
  <si>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</si>
  <si>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</si>
  <si>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</si>
  <si>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</si>
  <si>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</si>
  <si>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</si>
  <si>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</si>
  <si>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</si>
  <si>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</si>
  <si>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</si>
  <si>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</si>
  <si>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</si>
  <si>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</si>
  <si>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</si>
  <si>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</si>
  <si>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</si>
  <si>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</si>
  <si>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</si>
  <si>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</si>
  <si>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</si>
  <si>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</si>
  <si>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</si>
  <si>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</si>
  <si>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</si>
  <si>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</si>
  <si>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</si>
  <si>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</si>
  <si>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</si>
  <si>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</si>
  <si>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</si>
  <si>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</si>
  <si>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</si>
  <si>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</si>
  <si>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</si>
  <si>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</si>
  <si>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</si>
  <si>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</si>
  <si>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</si>
  <si>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</si>
  <si>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</si>
  <si>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</si>
  <si>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</si>
  <si>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</si>
  <si>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</si>
  <si>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</si>
  <si>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</si>
  <si>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</si>
  <si>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</si>
  <si>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</si>
  <si>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</si>
  <si>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</si>
  <si>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</si>
  <si>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</si>
  <si>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</si>
  <si>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</si>
  <si>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</si>
  <si>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</si>
  <si>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</si>
  <si>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</si>
  <si>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</si>
  <si>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</si>
  <si>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</si>
  <si>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</si>
  <si>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</si>
  <si>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</si>
  <si>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</si>
  <si>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</si>
  <si>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</si>
  <si>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</si>
  <si>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</si>
  <si>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</si>
  <si>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</si>
  <si>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</si>
  <si>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</si>
  <si>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</si>
  <si>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</si>
  <si>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</si>
  <si>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</si>
  <si>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</si>
  <si>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</si>
  <si>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</si>
  <si>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</si>
  <si>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</si>
  <si>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</si>
  <si>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</si>
  <si>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</si>
  <si>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</si>
  <si>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</si>
  <si>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</si>
  <si>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</si>
  <si>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</si>
  <si>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</si>
  <si>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</si>
  <si>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</si>
  <si>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</si>
  <si>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</si>
  <si>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</si>
  <si>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</si>
  <si>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</si>
  <si>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</si>
  <si>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</si>
  <si>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</si>
  <si>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</si>
  <si>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</si>
  <si>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</si>
  <si>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</si>
  <si>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</si>
  <si>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</si>
  <si>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</si>
  <si>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</si>
  <si>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</si>
  <si>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</si>
  <si>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</si>
  <si>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</si>
  <si>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</si>
  <si>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</si>
  <si>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</si>
  <si>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</si>
  <si>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</si>
  <si>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</si>
  <si>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</si>
  <si>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</si>
  <si>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</si>
  <si>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</si>
  <si>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</si>
  <si>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</si>
  <si>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</si>
  <si>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</si>
  <si>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</si>
  <si>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</si>
  <si>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</si>
  <si>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</si>
  <si>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</si>
  <si>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</si>
  <si>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</si>
  <si>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</si>
  <si>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</si>
  <si>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</si>
  <si>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</si>
  <si>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</si>
  <si>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</si>
  <si>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</si>
  <si>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</si>
  <si>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</si>
  <si>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</si>
  <si>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</si>
  <si>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</si>
  <si>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</si>
  <si>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</si>
  <si>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</si>
  <si>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</si>
  <si>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</si>
  <si>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</si>
  <si>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</si>
  <si>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</si>
  <si>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</si>
  <si>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</si>
  <si>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</si>
  <si>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</si>
  <si>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</si>
  <si>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</si>
  <si>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</si>
  <si>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</si>
  <si>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</si>
  <si>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</si>
  <si>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</si>
  <si>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</si>
  <si>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</si>
  <si>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</si>
  <si>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</si>
  <si>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</si>
  <si>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</si>
  <si>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</si>
  <si>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</si>
  <si>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</si>
  <si>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</si>
  <si>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</si>
  <si>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</si>
  <si>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</si>
  <si>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</si>
  <si>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</si>
  <si>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</si>
  <si>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</si>
  <si>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</si>
  <si>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</si>
  <si>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</si>
  <si>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</si>
  <si>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</si>
  <si>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</si>
  <si>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</si>
  <si>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</si>
  <si>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</si>
  <si>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</si>
  <si>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</si>
  <si>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</si>
  <si>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</si>
  <si>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</si>
  <si>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</si>
  <si>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</si>
  <si>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</si>
  <si>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</si>
  <si>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</si>
  <si>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</si>
  <si>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</si>
  <si>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</si>
  <si>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</si>
  <si>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</si>
  <si>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</si>
  <si>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</si>
  <si>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</si>
  <si>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</si>
  <si>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</si>
  <si>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</si>
  <si>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</si>
  <si>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</si>
  <si>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</si>
  <si>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</si>
  <si>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</si>
  <si>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</si>
  <si>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</si>
  <si>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</si>
  <si>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</si>
  <si>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</si>
  <si>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</si>
  <si>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</si>
  <si>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</si>
  <si>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</si>
  <si>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</si>
  <si>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</si>
  <si>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</si>
  <si>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</si>
  <si>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</si>
  <si>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</si>
  <si>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</si>
  <si>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</si>
  <si>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</si>
  <si>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</si>
  <si>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</si>
  <si>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</si>
  <si>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</si>
  <si>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</si>
  <si>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</si>
  <si>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</si>
  <si>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</si>
  <si>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</si>
  <si>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</si>
  <si>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</si>
  <si>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</si>
  <si>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</si>
  <si>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</si>
  <si>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</si>
  <si>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</si>
  <si>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</si>
  <si>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</si>
  <si>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</si>
  <si>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</si>
  <si>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</si>
  <si>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</si>
  <si>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</si>
  <si>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</si>
  <si>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</si>
  <si>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</si>
  <si>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</si>
  <si>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</si>
  <si>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</si>
  <si>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</si>
  <si>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</si>
  <si>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</si>
  <si>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</si>
  <si>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</si>
  <si>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</si>
  <si>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</si>
  <si>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</si>
  <si>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</si>
  <si>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</si>
  <si>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</si>
  <si>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</si>
  <si>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</si>
  <si>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</si>
  <si>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</si>
  <si>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</si>
  <si>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</si>
  <si>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</si>
  <si>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</si>
  <si>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</si>
  <si>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</si>
  <si>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</si>
  <si>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</si>
  <si>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</si>
  <si>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</si>
  <si>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</si>
  <si>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</si>
  <si>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</si>
  <si>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</si>
  <si>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</si>
  <si>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</si>
  <si>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</si>
  <si>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</si>
  <si>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</si>
  <si>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</si>
  <si>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</si>
  <si>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</si>
  <si>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</si>
  <si>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</si>
  <si>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</si>
  <si>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</si>
  <si>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</si>
  <si>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</si>
  <si>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</si>
  <si>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</si>
  <si>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</si>
  <si>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</si>
  <si>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</si>
  <si>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</si>
  <si>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</si>
  <si>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</si>
  <si>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</si>
  <si>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</si>
  <si>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</si>
  <si>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</si>
  <si>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</si>
  <si>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</si>
  <si>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</si>
  <si>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</si>
  <si>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</si>
  <si>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</si>
  <si>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</si>
  <si>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</si>
  <si>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</si>
  <si>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</si>
  <si>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</si>
  <si>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</si>
  <si>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</si>
  <si>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</si>
  <si>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</si>
  <si>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</si>
  <si>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</si>
  <si>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</si>
  <si>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</si>
  <si>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</si>
  <si>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</si>
  <si>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</si>
  <si>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</si>
  <si>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</si>
  <si>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</si>
  <si>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</si>
  <si>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</si>
  <si>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</si>
  <si>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</si>
  <si>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</si>
  <si>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</si>
  <si>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</si>
  <si>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</si>
  <si>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</si>
  <si>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</si>
  <si>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</si>
  <si>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</si>
  <si>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</si>
  <si>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</si>
  <si>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</si>
  <si>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</si>
  <si>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</si>
  <si>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</si>
  <si>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</si>
  <si>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</si>
  <si>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</si>
  <si>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</si>
  <si>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</si>
  <si>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</si>
  <si>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</si>
  <si>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</si>
  <si>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</si>
  <si>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</si>
  <si>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</si>
  <si>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</si>
  <si>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</si>
  <si>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</si>
  <si>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</si>
  <si>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</si>
  <si>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</si>
  <si>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</si>
  <si>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</si>
  <si>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</si>
  <si>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</si>
  <si>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</si>
  <si>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</si>
  <si>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</si>
  <si>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</si>
  <si>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</si>
  <si>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</si>
  <si>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</si>
  <si>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</si>
  <si>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</si>
  <si>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</si>
  <si>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</si>
  <si>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</si>
  <si>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</si>
  <si>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</si>
  <si>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</si>
  <si>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</si>
  <si>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</si>
  <si>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</si>
  <si>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</si>
  <si>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</si>
  <si>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</si>
  <si>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</si>
  <si>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</si>
  <si>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</si>
  <si>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</si>
  <si>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</si>
  <si>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</si>
  <si>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</si>
  <si>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</si>
  <si>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</si>
  <si>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</si>
  <si>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</si>
  <si>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</si>
  <si>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</si>
  <si>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</si>
  <si>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</si>
  <si>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</si>
  <si>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</si>
  <si>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</si>
  <si>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</si>
  <si>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</si>
  <si>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</si>
  <si>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</si>
  <si>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</si>
  <si>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</si>
  <si>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</si>
  <si>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</si>
  <si>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</si>
  <si>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</si>
  <si>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</si>
  <si>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</si>
  <si>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</si>
  <si>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</si>
  <si>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</si>
  <si>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</si>
  <si>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</si>
  <si>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</si>
  <si>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</si>
  <si>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</si>
  <si>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</si>
  <si>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</si>
  <si>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</si>
  <si>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</si>
  <si>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</si>
  <si>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</si>
  <si>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</si>
  <si>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</si>
  <si>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</si>
  <si>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</si>
  <si>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</si>
  <si>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</si>
  <si>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</si>
  <si>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</si>
  <si>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</si>
  <si>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</si>
  <si>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</si>
  <si>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</si>
  <si>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</si>
  <si>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</si>
  <si>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</si>
  <si>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</si>
  <si>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</si>
  <si>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</si>
  <si>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</si>
  <si>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</si>
  <si>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</si>
  <si>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</si>
  <si>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</si>
  <si>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</si>
  <si>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</si>
  <si>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</si>
  <si>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</si>
  <si>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</si>
  <si>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</si>
  <si>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</si>
  <si>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</si>
  <si>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</si>
  <si>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</si>
  <si>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</si>
  <si>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</si>
  <si>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</si>
  <si>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</si>
  <si>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</si>
  <si>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</si>
  <si>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</si>
  <si>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</si>
  <si>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</si>
  <si>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</si>
  <si>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</si>
  <si>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</si>
  <si>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</si>
  <si>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</si>
  <si>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</si>
  <si>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</si>
  <si>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</si>
  <si>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</si>
  <si>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</si>
  <si>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</si>
  <si>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</si>
  <si>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</si>
  <si>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</si>
  <si>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</si>
  <si>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</si>
  <si>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</si>
  <si>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</si>
  <si>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</si>
  <si>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</si>
  <si>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</si>
  <si>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</si>
  <si>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</si>
  <si>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</si>
  <si>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</si>
  <si>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</si>
  <si>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</si>
  <si>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</si>
  <si>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</si>
  <si>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</si>
  <si>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</si>
  <si>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</si>
  <si>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</si>
  <si>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</si>
  <si>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</si>
  <si>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</si>
  <si>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</si>
  <si>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</si>
  <si>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</si>
  <si>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</si>
  <si>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</si>
  <si>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</si>
  <si>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</si>
  <si>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</si>
  <si>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</si>
  <si>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</si>
  <si>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</si>
  <si>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</si>
  <si>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</si>
  <si>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</si>
  <si>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</si>
  <si>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</si>
  <si>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</si>
  <si>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</si>
  <si>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</si>
  <si>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</si>
  <si>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</si>
  <si>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</si>
  <si>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</si>
  <si>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</si>
  <si>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</si>
  <si>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</si>
  <si>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</si>
  <si>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</si>
  <si>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</si>
  <si>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</si>
  <si>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</si>
  <si>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</si>
  <si>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</si>
  <si>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</si>
  <si>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</si>
  <si>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</si>
  <si>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</si>
  <si>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</si>
  <si>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</si>
  <si>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</si>
  <si>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</si>
  <si>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</si>
  <si>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</si>
  <si>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</si>
  <si>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</si>
  <si>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</si>
  <si>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</si>
  <si>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</si>
  <si>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</si>
  <si>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</si>
  <si>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</si>
  <si>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</si>
  <si>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</si>
  <si>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</si>
  <si>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</si>
  <si>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</si>
  <si>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</si>
  <si>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</si>
  <si>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</si>
  <si>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</si>
  <si>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</si>
  <si>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</si>
  <si>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</si>
  <si>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</si>
  <si>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</si>
  <si>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</si>
  <si>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</si>
  <si>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</si>
  <si>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</si>
  <si>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</si>
  <si>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</si>
  <si>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</si>
  <si>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</si>
  <si>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</si>
  <si>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</si>
  <si>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</si>
  <si>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</si>
  <si>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</si>
  <si>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</si>
  <si>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</si>
  <si>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</si>
  <si>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</si>
  <si>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</si>
  <si>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</si>
  <si>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</si>
  <si>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</si>
  <si>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</si>
  <si>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</si>
  <si>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</si>
  <si>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</si>
  <si>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</si>
  <si>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</si>
  <si>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</si>
  <si>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</si>
  <si>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</si>
  <si>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</si>
  <si>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</si>
  <si>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</si>
  <si>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</si>
  <si>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</si>
  <si>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</si>
  <si>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</si>
  <si>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</si>
  <si>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</si>
  <si>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</si>
  <si>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</si>
  <si>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</si>
  <si>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</si>
  <si>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</si>
  <si>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</si>
  <si>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</si>
  <si>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</si>
  <si>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</si>
  <si>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</si>
  <si>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</si>
  <si>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</si>
  <si>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</si>
  <si>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</si>
  <si>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</si>
  <si>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</si>
  <si>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</si>
  <si>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</si>
  <si>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</si>
  <si>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</si>
  <si>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</si>
  <si>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</si>
  <si>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</si>
  <si>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</si>
  <si>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</si>
  <si>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</si>
  <si>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</si>
  <si>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</si>
  <si>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</si>
  <si>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</si>
  <si>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</si>
  <si>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</si>
  <si>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</si>
  <si>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</si>
  <si>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</si>
  <si>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</si>
  <si>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</si>
  <si>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</si>
  <si>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</si>
  <si>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</si>
  <si>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</si>
  <si>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</si>
  <si>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</si>
  <si>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</si>
  <si>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</si>
  <si>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</si>
  <si>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</si>
  <si>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</si>
  <si>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</si>
  <si>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</si>
  <si>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</si>
  <si>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</si>
  <si>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</si>
  <si>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</si>
  <si>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</si>
  <si>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</si>
  <si>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</si>
  <si>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</si>
  <si>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</si>
  <si>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</si>
  <si>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</si>
  <si>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</si>
  <si>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</si>
  <si>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</si>
  <si>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</si>
  <si>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</si>
  <si>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</si>
  <si>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</si>
  <si>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</si>
  <si>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</si>
  <si>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</si>
  <si>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</si>
  <si>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</si>
  <si>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</si>
  <si>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</si>
  <si>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</si>
  <si>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</si>
  <si>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</si>
  <si>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</si>
  <si>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</si>
  <si>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</si>
  <si>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</si>
  <si>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</si>
  <si>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</si>
  <si>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</si>
  <si>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</si>
  <si>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</si>
  <si>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</si>
  <si>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</si>
  <si>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</si>
  <si>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</si>
  <si>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</si>
  <si>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</si>
  <si>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</si>
  <si>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</si>
  <si>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</si>
  <si>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</si>
  <si>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</si>
  <si>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</si>
  <si>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</si>
  <si>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</si>
  <si>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</si>
  <si>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</si>
  <si>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</si>
  <si>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</si>
  <si>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</si>
  <si>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</si>
  <si>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</si>
  <si>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</si>
  <si>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</si>
  <si>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</si>
  <si>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</si>
  <si>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</si>
  <si>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</si>
  <si>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</si>
  <si>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</si>
  <si>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</si>
  <si>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</si>
  <si>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</si>
  <si>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</si>
  <si>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</si>
  <si>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</si>
  <si>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</si>
  <si>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</si>
  <si>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</si>
  <si>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</si>
  <si>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</si>
  <si>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</si>
  <si>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</si>
  <si>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</si>
  <si>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</si>
  <si>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</si>
  <si>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</si>
  <si>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</si>
  <si>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</si>
  <si>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</si>
  <si>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</si>
  <si>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</si>
  <si>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</si>
  <si>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</si>
  <si>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</si>
  <si>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</si>
  <si>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</si>
  <si>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</si>
  <si>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</si>
  <si>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</si>
  <si>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</si>
  <si>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</si>
  <si>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</si>
  <si>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</si>
  <si>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</si>
  <si>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</si>
  <si>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</si>
  <si>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</si>
  <si>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</si>
  <si>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</si>
  <si>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</si>
  <si>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</si>
  <si>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</si>
  <si>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</si>
  <si>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</si>
  <si>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</si>
  <si>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</si>
  <si>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</si>
  <si>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</si>
  <si>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</si>
  <si>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</si>
  <si>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</si>
  <si>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</si>
  <si>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</si>
  <si>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</si>
  <si>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</si>
  <si>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</si>
  <si>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</si>
  <si>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</si>
  <si>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</si>
  <si>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</si>
  <si>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</si>
  <si>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</si>
  <si>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</si>
  <si>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</si>
  <si>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</si>
  <si>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</si>
  <si>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</si>
  <si>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</si>
  <si>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</si>
  <si>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</si>
  <si>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</si>
  <si>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</si>
  <si>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</si>
  <si>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</si>
  <si>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</si>
  <si>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</si>
  <si>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</si>
  <si>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</si>
  <si>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</si>
  <si>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</si>
  <si>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</si>
  <si>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</si>
  <si>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</si>
  <si>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</si>
  <si>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</si>
  <si>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</si>
  <si>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</si>
  <si>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</si>
  <si>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</si>
  <si>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</si>
  <si>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</si>
  <si>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</si>
  <si>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</si>
  <si>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</si>
  <si>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</si>
  <si>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</si>
  <si>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</si>
  <si>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</si>
  <si>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</si>
  <si>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</si>
  <si>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</si>
  <si>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</si>
  <si>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</si>
  <si>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</si>
  <si>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</si>
  <si>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</si>
  <si>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</si>
  <si>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</si>
  <si>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</si>
  <si>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</si>
  <si>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</si>
  <si>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</si>
  <si>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</si>
  <si>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</si>
  <si>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</si>
  <si>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</si>
  <si>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</si>
  <si>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</si>
  <si>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</si>
  <si>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</si>
  <si>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</si>
  <si>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</si>
  <si>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</si>
  <si>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</si>
  <si>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</si>
  <si>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</si>
  <si>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</si>
  <si>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</si>
  <si>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</si>
  <si>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</si>
  <si>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</si>
  <si>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</si>
  <si>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</si>
  <si>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</si>
  <si>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</si>
  <si>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</si>
  <si>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</si>
  <si>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</si>
  <si>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</si>
  <si>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</si>
  <si>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</si>
  <si>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</si>
  <si>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</si>
  <si>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</si>
  <si>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</si>
  <si>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</si>
  <si>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</si>
  <si>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</si>
  <si>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</si>
  <si>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</si>
  <si>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</si>
  <si>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</si>
  <si>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</si>
  <si>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</si>
  <si>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</si>
  <si>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</si>
  <si>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</si>
  <si>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</si>
  <si>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</si>
  <si>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</si>
  <si>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</si>
  <si>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</si>
  <si>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</si>
  <si>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</si>
  <si>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</si>
  <si>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</si>
  <si>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</si>
  <si>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</si>
  <si>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</si>
  <si>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</si>
  <si>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</si>
  <si>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</si>
  <si>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</si>
  <si>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</si>
  <si>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</si>
  <si>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</si>
  <si>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</si>
  <si>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</si>
  <si>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</si>
  <si>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</si>
  <si>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</si>
  <si>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</si>
  <si>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</si>
  <si>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</si>
  <si>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</si>
  <si>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</si>
  <si>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</si>
  <si>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</si>
  <si>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</si>
  <si>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</si>
  <si>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</si>
  <si>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</si>
  <si>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</si>
  <si>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</si>
  <si>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</si>
  <si>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</si>
  <si>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</si>
  <si>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</si>
  <si>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</si>
  <si>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</si>
  <si>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</si>
  <si>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</si>
  <si>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</si>
  <si>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</si>
  <si>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</si>
  <si>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</si>
  <si>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</si>
  <si>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</si>
  <si>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</si>
  <si>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</si>
  <si>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</si>
  <si>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</si>
  <si>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</si>
  <si>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</si>
  <si>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</si>
  <si>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</si>
  <si>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</si>
  <si>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</si>
  <si>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</si>
  <si>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</si>
  <si>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</si>
  <si>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</si>
  <si>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</si>
  <si>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</si>
  <si>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</si>
  <si>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</si>
  <si>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</si>
  <si>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</si>
  <si>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</si>
  <si>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</si>
  <si>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</si>
  <si>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</si>
  <si>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</si>
  <si>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</si>
  <si>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</si>
  <si>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</si>
  <si>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</si>
  <si>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</si>
  <si>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</si>
  <si>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</si>
  <si>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</si>
  <si>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</si>
  <si>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</si>
  <si>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</si>
  <si>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</si>
  <si>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</si>
  <si>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</si>
  <si>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</si>
  <si>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</si>
  <si>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</si>
  <si>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</si>
  <si>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</si>
  <si>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</si>
  <si>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</si>
  <si>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</si>
  <si>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</si>
  <si>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</si>
  <si>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</si>
  <si>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</si>
  <si>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</si>
  <si>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</si>
  <si>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</si>
  <si>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</si>
  <si>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</si>
  <si>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</si>
  <si>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</si>
  <si>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</si>
  <si>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</si>
  <si>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</si>
  <si>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</si>
  <si>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</si>
  <si>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</si>
  <si>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</si>
  <si>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</si>
  <si>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</si>
  <si>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</si>
  <si>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</si>
  <si>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</si>
  <si>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</si>
  <si>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</si>
  <si>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</si>
  <si>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</si>
  <si>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</si>
  <si>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</si>
  <si>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</si>
  <si>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</si>
  <si>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</si>
  <si>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</si>
  <si>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</si>
  <si>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</si>
  <si>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</si>
  <si>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</si>
  <si>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</si>
  <si>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</si>
  <si>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</si>
  <si>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</si>
  <si>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</si>
  <si>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</si>
  <si>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</si>
  <si>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</si>
  <si>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</si>
  <si>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</si>
  <si>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</si>
  <si>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</si>
  <si>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</si>
  <si>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</si>
  <si>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</si>
  <si>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</si>
  <si>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</si>
  <si>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</si>
  <si>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</si>
  <si>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</si>
  <si>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</si>
  <si>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</si>
  <si>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</si>
  <si>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</si>
  <si>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</si>
  <si>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</si>
  <si>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</si>
  <si>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</si>
  <si>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</si>
  <si>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</si>
  <si>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</si>
  <si>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</si>
  <si>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</si>
  <si>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</si>
  <si>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</si>
  <si>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</si>
  <si>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</si>
  <si>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</si>
  <si>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</si>
  <si>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</si>
  <si>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</si>
  <si>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</si>
  <si>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</si>
  <si>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</si>
  <si>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</si>
  <si>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</si>
  <si>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</si>
  <si>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</si>
  <si>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</si>
  <si>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</si>
  <si>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</si>
  <si>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</si>
  <si>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</si>
  <si>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</si>
  <si>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</si>
  <si>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</si>
  <si>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</si>
  <si>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</si>
  <si>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</si>
  <si>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</si>
  <si>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</si>
  <si>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</si>
  <si>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</si>
  <si>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</si>
  <si>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</si>
  <si>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</si>
  <si>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</si>
  <si>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</si>
  <si>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</si>
  <si>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</si>
  <si>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</si>
  <si>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</si>
  <si>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</si>
  <si>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</si>
  <si>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</si>
  <si>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</si>
  <si>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</si>
  <si>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</si>
  <si>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</si>
  <si>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</si>
  <si>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</si>
  <si>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</si>
  <si>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</si>
  <si>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</si>
  <si>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</si>
  <si>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</si>
  <si>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</si>
  <si>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</si>
  <si>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</si>
  <si>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</si>
  <si>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</si>
  <si>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</si>
  <si>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</si>
  <si>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</si>
  <si>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</si>
  <si>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</si>
  <si>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</si>
  <si>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</si>
  <si>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</si>
  <si>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</si>
  <si>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</si>
  <si>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</si>
  <si>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</si>
  <si>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</si>
  <si>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</si>
  <si>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</si>
  <si>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</si>
  <si>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</si>
  <si>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</si>
  <si>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</si>
  <si>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</si>
  <si>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</si>
  <si>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</si>
  <si>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</si>
  <si>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</si>
  <si>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</si>
  <si>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</si>
  <si>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</si>
  <si>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</si>
  <si>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</si>
  <si>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</si>
  <si>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</si>
  <si>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</si>
  <si>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</si>
  <si>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</si>
  <si>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</si>
  <si>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</si>
  <si>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</si>
  <si>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</si>
  <si>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</si>
  <si>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</si>
  <si>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</si>
  <si>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</si>
  <si>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</si>
  <si>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</si>
  <si>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</si>
  <si>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</si>
  <si>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</si>
  <si>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</si>
  <si>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</si>
  <si>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</si>
  <si>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</si>
  <si>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</si>
  <si>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</si>
  <si>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</si>
  <si>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</si>
  <si>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</si>
  <si>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</si>
  <si>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</si>
  <si>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</si>
  <si>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</si>
  <si>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</si>
  <si>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</si>
  <si>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</si>
  <si>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</si>
  <si>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</si>
  <si>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</si>
  <si>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</si>
  <si>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</si>
  <si>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</si>
  <si>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</si>
  <si>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</si>
  <si>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</si>
  <si>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</si>
  <si>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</si>
  <si>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</si>
  <si>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</si>
  <si>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</si>
  <si>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</si>
  <si>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</si>
  <si>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</si>
  <si>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</si>
  <si>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</si>
  <si>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</si>
  <si>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</si>
  <si>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</si>
  <si>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</si>
  <si>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</si>
  <si>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</si>
  <si>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</si>
  <si>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</si>
  <si>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</si>
  <si>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</si>
  <si>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</si>
  <si>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</si>
  <si>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</si>
  <si>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</si>
  <si>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</si>
  <si>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</si>
  <si>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</si>
  <si>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</si>
  <si>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</si>
  <si>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</si>
  <si>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</si>
  <si>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</si>
  <si>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</si>
  <si>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</si>
  <si>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</si>
  <si>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</si>
  <si>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</si>
  <si>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</si>
  <si>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</si>
  <si>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</si>
  <si>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</si>
  <si>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</si>
  <si>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</si>
  <si>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</si>
  <si>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</si>
  <si>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</si>
  <si>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</si>
  <si>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</si>
  <si>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</si>
  <si>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</si>
  <si>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</si>
  <si>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</si>
  <si>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</si>
  <si>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</si>
  <si>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</si>
  <si>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</si>
  <si>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</si>
  <si>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</si>
  <si>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</si>
  <si>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</si>
  <si>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</si>
  <si>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</si>
  <si>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</si>
  <si>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</si>
  <si>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</si>
  <si>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</si>
  <si>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</si>
  <si>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</si>
  <si>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</si>
  <si>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</si>
  <si>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</si>
  <si>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</si>
  <si>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</si>
  <si>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</si>
  <si>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</si>
  <si>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</si>
  <si>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</si>
  <si>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</si>
  <si>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</si>
  <si>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</si>
  <si>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</si>
  <si>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</si>
  <si>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</si>
  <si>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</si>
  <si>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</si>
  <si>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</si>
  <si>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</si>
  <si>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</si>
  <si>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</si>
  <si>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</si>
  <si>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</si>
  <si>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</si>
  <si>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</si>
  <si>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</si>
  <si>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</si>
  <si>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</si>
  <si>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</si>
  <si>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</si>
  <si>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</si>
  <si>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</si>
  <si>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</si>
  <si>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</si>
  <si>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</si>
  <si>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</si>
  <si>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</si>
  <si>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</si>
  <si>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</si>
  <si>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</si>
  <si>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</si>
  <si>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</si>
  <si>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</si>
  <si>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</si>
  <si>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</si>
  <si>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</si>
  <si>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</si>
  <si>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</si>
  <si>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</si>
  <si>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</si>
  <si>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</si>
  <si>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</si>
  <si>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</si>
  <si>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</si>
  <si>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</si>
  <si>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</si>
  <si>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</si>
  <si>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</si>
  <si>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</si>
  <si>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</si>
  <si>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</si>
  <si>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</si>
  <si>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</si>
  <si>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</si>
  <si>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</si>
  <si>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</si>
  <si>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</si>
  <si>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</si>
  <si>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</si>
  <si>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</si>
  <si>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</si>
  <si>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</si>
  <si>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</si>
  <si>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</si>
  <si>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</si>
  <si>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</si>
  <si>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</si>
  <si>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</si>
  <si>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</si>
  <si>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</si>
  <si>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</si>
  <si>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</si>
  <si>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</si>
  <si>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</si>
  <si>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</si>
  <si>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</si>
  <si>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</si>
  <si>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</si>
  <si>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</si>
  <si>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</si>
  <si>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</si>
  <si>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</si>
  <si>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</si>
  <si>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</si>
  <si>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</si>
  <si>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</si>
  <si>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</si>
  <si>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</si>
  <si>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</si>
  <si>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</si>
  <si>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</si>
  <si>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</si>
  <si>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</si>
  <si>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</si>
  <si>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</si>
  <si>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</si>
  <si>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</si>
  <si>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</si>
  <si>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</si>
  <si>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</si>
  <si>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</si>
  <si>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</si>
  <si>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</si>
  <si>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</si>
  <si>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</si>
  <si>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</si>
  <si>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</si>
  <si>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</si>
  <si>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</si>
  <si>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</si>
  <si>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</si>
  <si>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</si>
  <si>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</si>
  <si>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</si>
  <si>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</si>
  <si>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</si>
  <si>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</si>
  <si>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</si>
  <si>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</si>
  <si>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</si>
  <si>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</si>
  <si>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</si>
  <si>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</si>
  <si>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</si>
  <si>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</si>
  <si>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</si>
  <si>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</si>
  <si>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</si>
  <si>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</si>
  <si>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</si>
  <si>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</si>
  <si>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</si>
  <si>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</si>
  <si>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</si>
  <si>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</si>
  <si>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</si>
  <si>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</si>
  <si>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</si>
  <si>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</si>
  <si>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</si>
  <si>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</si>
  <si>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</si>
  <si>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</si>
  <si>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</si>
  <si>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</si>
  <si>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</si>
  <si>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</si>
  <si>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</si>
  <si>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</si>
  <si>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</si>
  <si>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</si>
  <si>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</si>
  <si>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</si>
  <si>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</si>
  <si>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</si>
  <si>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</si>
  <si>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</si>
  <si>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</si>
  <si>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</si>
  <si>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</si>
  <si>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</si>
  <si>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</si>
  <si>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</si>
  <si>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</si>
  <si>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</si>
  <si>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</si>
  <si>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</si>
  <si>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</si>
  <si>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</si>
  <si>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</si>
  <si>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</si>
  <si>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</si>
  <si>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</si>
  <si>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</si>
  <si>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</si>
  <si>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</si>
  <si>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</si>
  <si>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</si>
  <si>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</si>
  <si>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</si>
  <si>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</si>
  <si>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</si>
  <si>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</si>
  <si>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</si>
  <si>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</si>
  <si>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</si>
  <si>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</si>
  <si>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</si>
  <si>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</si>
  <si>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</si>
  <si>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</si>
  <si>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</si>
  <si>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</si>
  <si>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</si>
  <si>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</si>
  <si>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</si>
  <si>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</si>
  <si>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</si>
  <si>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</si>
  <si>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</si>
  <si>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</si>
  <si>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</si>
  <si>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</si>
  <si>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</si>
  <si>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</si>
  <si>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</si>
  <si>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</si>
  <si>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</si>
  <si>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</si>
  <si>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</si>
  <si>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</si>
  <si>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</si>
  <si>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</si>
  <si>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</si>
  <si>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</si>
  <si>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</si>
  <si>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</si>
  <si>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</si>
  <si>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</si>
  <si>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</si>
  <si>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</si>
  <si>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</si>
  <si>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</si>
  <si>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</si>
  <si>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</si>
  <si>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</si>
  <si>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</si>
  <si>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</si>
  <si>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</si>
  <si>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</si>
  <si>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</si>
  <si>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</si>
  <si>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</si>
  <si>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</si>
  <si>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</si>
  <si>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</si>
  <si>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</si>
  <si>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</si>
  <si>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</si>
  <si>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</si>
  <si>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</si>
  <si>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</si>
  <si>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</si>
  <si>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</si>
  <si>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</si>
  <si>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</si>
  <si>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</si>
  <si>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</si>
  <si>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</si>
  <si>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</si>
  <si>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</si>
  <si>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</si>
  <si>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</si>
  <si>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</si>
  <si>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</si>
  <si>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</si>
  <si>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</si>
  <si>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</si>
  <si>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</si>
  <si>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</si>
  <si>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</si>
  <si>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</si>
  <si>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</si>
  <si>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</si>
  <si>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</si>
  <si>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</si>
  <si>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</si>
  <si>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</si>
  <si>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</si>
  <si>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</si>
  <si>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</si>
  <si>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</si>
  <si>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</si>
  <si>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</si>
  <si>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</si>
  <si>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</si>
  <si>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</si>
  <si>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</si>
  <si>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</si>
  <si>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</si>
  <si>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</si>
  <si>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</si>
  <si>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</si>
  <si>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</si>
  <si>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</si>
  <si>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</si>
  <si>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</si>
  <si>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</si>
  <si>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</si>
  <si>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</si>
  <si>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</si>
  <si>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</si>
  <si>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</si>
  <si>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</si>
  <si>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</si>
  <si>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</si>
  <si>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</si>
  <si>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</si>
  <si>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</si>
  <si>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</si>
  <si>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</si>
  <si>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</si>
  <si>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</si>
  <si>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</si>
  <si>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</si>
  <si>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</si>
  <si>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</si>
  <si>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</si>
  <si>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</si>
  <si>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</si>
  <si>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</si>
  <si>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</si>
  <si>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</si>
  <si>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</si>
  <si>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</si>
  <si>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</si>
  <si>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</si>
  <si>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</si>
  <si>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</si>
  <si>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</si>
  <si>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</si>
  <si>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</si>
  <si>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</si>
  <si>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</si>
  <si>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</si>
  <si>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</si>
  <si>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</si>
  <si>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</si>
  <si>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</si>
  <si>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</si>
  <si>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</si>
  <si>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</si>
  <si>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</si>
  <si>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</si>
  <si>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</si>
  <si>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</si>
  <si>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</si>
  <si>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</si>
  <si>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</si>
  <si>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</si>
  <si>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</si>
  <si>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</si>
  <si>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</si>
  <si>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</si>
  <si>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</si>
  <si>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</si>
  <si>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</si>
  <si>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</si>
  <si>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</si>
  <si>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</si>
  <si>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</si>
  <si>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</si>
  <si>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</si>
  <si>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</si>
  <si>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</si>
  <si>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</si>
  <si>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</si>
  <si>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</si>
  <si>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</si>
  <si>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</si>
  <si>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</si>
  <si>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</si>
  <si>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</si>
  <si>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</si>
  <si>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</si>
  <si>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</si>
  <si>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</si>
  <si>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</si>
  <si>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</si>
  <si>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</si>
  <si>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</si>
  <si>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</si>
  <si>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</si>
  <si>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</si>
  <si>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</si>
  <si>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</si>
  <si>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</si>
  <si>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</si>
  <si>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</si>
  <si>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</si>
  <si>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</si>
  <si>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</si>
  <si>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</si>
  <si>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</si>
  <si>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</si>
  <si>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</si>
  <si>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</si>
  <si>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</si>
  <si>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</si>
  <si>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</si>
  <si>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</si>
  <si>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</si>
  <si>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</si>
  <si>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</si>
  <si>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</si>
  <si>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</si>
  <si>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</si>
  <si>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</si>
  <si>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</si>
  <si>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</si>
  <si>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</si>
  <si>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</si>
  <si>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</si>
  <si>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</si>
  <si>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</si>
  <si>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</si>
  <si>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</si>
  <si>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</si>
  <si>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</si>
  <si>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</si>
  <si>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</si>
  <si>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</si>
  <si>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</si>
  <si>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</si>
  <si>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</si>
  <si>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</si>
  <si>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</si>
  <si>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</si>
  <si>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</si>
  <si>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</si>
  <si>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</si>
  <si>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</si>
  <si>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</si>
  <si>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</si>
  <si>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</si>
  <si>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</si>
  <si>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</si>
  <si>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</si>
  <si>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</si>
  <si>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</si>
  <si>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</si>
  <si>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</si>
  <si>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</si>
  <si>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</si>
  <si>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</si>
  <si>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</si>
  <si>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</si>
  <si>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</si>
  <si>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</si>
  <si>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</si>
  <si>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</si>
  <si>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</si>
  <si>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</si>
  <si>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</si>
  <si>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</si>
  <si>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</si>
  <si>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</si>
  <si>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</si>
  <si>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</si>
  <si>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</si>
  <si>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</si>
  <si>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</si>
  <si>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</si>
  <si>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</si>
  <si>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</si>
  <si>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</si>
  <si>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</si>
  <si>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</si>
  <si>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</si>
  <si>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</si>
  <si>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</si>
  <si>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</si>
  <si>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</si>
  <si>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</si>
  <si>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</si>
  <si>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</si>
  <si>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</si>
  <si>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</si>
  <si>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</si>
  <si>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</si>
  <si>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</si>
  <si>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</si>
  <si>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</si>
  <si>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</si>
  <si>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</si>
  <si>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</si>
  <si>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</si>
  <si>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</si>
  <si>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</si>
  <si>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</si>
  <si>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</si>
  <si>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</si>
  <si>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</si>
  <si>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</si>
  <si>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</si>
  <si>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</si>
  <si>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</si>
  <si>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</si>
  <si>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</si>
  <si>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</si>
  <si>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</si>
  <si>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</si>
  <si>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</si>
  <si>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</si>
  <si>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</si>
  <si>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</si>
  <si>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</si>
  <si>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</si>
  <si>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</si>
  <si>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</si>
  <si>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</si>
  <si>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</si>
  <si>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</si>
  <si>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</si>
  <si>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</si>
  <si>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</si>
  <si>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</si>
  <si>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</si>
  <si>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</si>
  <si>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</si>
  <si>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</si>
  <si>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</si>
  <si>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</si>
  <si>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</si>
  <si>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</si>
  <si>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</si>
  <si>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</si>
  <si>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</si>
  <si>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</si>
  <si>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</si>
  <si>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</si>
  <si>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</si>
  <si>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</si>
  <si>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</si>
  <si>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</si>
  <si>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</si>
  <si>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</si>
  <si>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</si>
  <si>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</si>
  <si>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</si>
  <si>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</si>
  <si>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</si>
  <si>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</si>
  <si>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</si>
  <si>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</si>
  <si>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</si>
  <si>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</si>
  <si>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</si>
  <si>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</si>
  <si>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</si>
  <si>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</si>
  <si>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</si>
  <si>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</si>
  <si>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</si>
  <si>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</si>
  <si>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</si>
  <si>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</si>
  <si>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</si>
  <si>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</si>
  <si>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</si>
  <si>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</si>
  <si>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</si>
  <si>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</si>
  <si>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</si>
  <si>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</si>
  <si>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</si>
  <si>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</si>
  <si>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</si>
  <si>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</si>
  <si>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</si>
  <si>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</si>
  <si>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</si>
  <si>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</si>
  <si>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</si>
  <si>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</si>
  <si>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</si>
  <si>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</si>
  <si>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</si>
  <si>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</si>
  <si>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</si>
  <si>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</si>
  <si>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</si>
  <si>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</si>
  <si>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</si>
  <si>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</si>
  <si>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</si>
  <si>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</si>
  <si>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</si>
  <si>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</si>
  <si>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</si>
  <si>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</si>
  <si>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</si>
  <si>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</si>
  <si>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</si>
  <si>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</si>
  <si>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</si>
  <si>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</si>
  <si>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</si>
  <si>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</si>
  <si>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</si>
  <si>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</si>
  <si>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</si>
  <si>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</si>
  <si>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</si>
  <si>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</si>
  <si>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</si>
  <si>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</si>
  <si>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</si>
  <si>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</si>
  <si>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</si>
  <si>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</si>
  <si>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</si>
  <si>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</si>
  <si>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</si>
  <si>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</si>
  <si>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</si>
  <si>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</si>
  <si>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</si>
  <si>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</si>
  <si>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</si>
  <si>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</si>
  <si>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</si>
  <si>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</si>
  <si>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</si>
  <si>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</si>
  <si>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</si>
  <si>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</si>
  <si>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</si>
  <si>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</si>
  <si>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</si>
  <si>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</si>
  <si>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</si>
  <si>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</si>
  <si>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</si>
  <si>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</si>
  <si>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</si>
  <si>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</si>
  <si>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</si>
  <si>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</si>
  <si>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</si>
  <si>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</si>
  <si>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</si>
  <si>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</si>
  <si>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</si>
  <si>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</si>
  <si>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</si>
  <si>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</si>
  <si>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</si>
  <si>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</si>
  <si>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</si>
  <si>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</si>
  <si>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</si>
  <si>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</si>
  <si>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</si>
  <si>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</si>
  <si>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</si>
  <si>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</si>
  <si>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</si>
  <si>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</si>
  <si>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</si>
  <si>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</si>
  <si>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</si>
  <si>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</si>
  <si>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</si>
  <si>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</si>
  <si>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</si>
  <si>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</si>
  <si>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</si>
  <si>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</si>
  <si>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</si>
  <si>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</si>
  <si>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</si>
  <si>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</si>
  <si>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</si>
  <si>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</si>
  <si>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</si>
  <si>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</si>
  <si>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</si>
  <si>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</si>
  <si>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</si>
  <si>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</si>
  <si>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</si>
  <si>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</si>
  <si>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</si>
  <si>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</si>
  <si>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</si>
  <si>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</si>
  <si>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</si>
  <si>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</si>
  <si>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</si>
  <si>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</si>
  <si>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</si>
  <si>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</si>
  <si>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</si>
  <si>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</si>
  <si>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</si>
  <si>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</si>
  <si>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</si>
  <si>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</si>
  <si>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</si>
  <si>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</si>
  <si>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</si>
  <si>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</si>
  <si>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</si>
  <si>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</si>
  <si>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</si>
  <si>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</si>
  <si>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</si>
  <si>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</si>
  <si>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</si>
  <si>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</si>
  <si>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</si>
  <si>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</si>
  <si>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</si>
  <si>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</si>
  <si>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</si>
  <si>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</si>
  <si>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</si>
  <si>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</si>
  <si>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</si>
  <si>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</si>
  <si>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</si>
  <si>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</si>
  <si>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</si>
  <si>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</si>
  <si>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</si>
  <si>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</si>
  <si>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</si>
  <si>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</si>
  <si>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</si>
  <si>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</si>
  <si>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</si>
  <si>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</si>
  <si>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</si>
  <si>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</si>
  <si>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</si>
  <si>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</si>
  <si>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</si>
  <si>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</si>
  <si>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</si>
  <si>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</si>
  <si>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</si>
  <si>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</si>
  <si>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</si>
  <si>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</si>
  <si>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</si>
  <si>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</si>
  <si>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</si>
  <si>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</si>
  <si>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</si>
  <si>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</si>
  <si>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</si>
  <si>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</si>
  <si>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</si>
  <si>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</si>
  <si>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</si>
  <si>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</si>
  <si>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</si>
  <si>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</si>
  <si>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</si>
  <si>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</si>
  <si>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</si>
  <si>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</si>
  <si>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</si>
  <si>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</si>
  <si>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</si>
  <si>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</si>
  <si>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</si>
  <si>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</si>
  <si>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</si>
  <si>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</si>
  <si>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</si>
  <si>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</si>
  <si>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</si>
  <si>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</si>
  <si>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</si>
  <si>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</si>
  <si>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</si>
  <si>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</si>
  <si>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</si>
  <si>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</si>
  <si>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</si>
  <si>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</si>
  <si>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</si>
  <si>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</si>
  <si>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</si>
  <si>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</si>
  <si>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</si>
  <si>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</si>
  <si>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</si>
  <si>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</si>
  <si>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</si>
  <si>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</si>
  <si>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</si>
  <si>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</si>
  <si>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</si>
  <si>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</si>
  <si>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</si>
  <si>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</si>
  <si>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</si>
  <si>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</si>
  <si>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</si>
  <si>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</si>
  <si>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</si>
  <si>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</si>
  <si>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</si>
  <si>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</si>
  <si>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</si>
  <si>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</si>
  <si>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</si>
  <si>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</si>
  <si>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</si>
  <si>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</si>
  <si>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</si>
  <si>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</si>
  <si>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</si>
  <si>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</si>
  <si>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</si>
  <si>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</si>
  <si>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</si>
  <si>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</si>
  <si>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</si>
  <si>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</si>
  <si>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</si>
  <si>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</si>
  <si>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</si>
  <si>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</si>
  <si>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</si>
  <si>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</si>
  <si>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</si>
  <si>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</si>
  <si>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</si>
  <si>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</si>
  <si>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</si>
  <si>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</si>
  <si>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</si>
  <si>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</si>
  <si>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</si>
  <si>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</si>
  <si>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</si>
  <si>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</si>
  <si>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</si>
  <si>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</si>
  <si>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</si>
  <si>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</si>
  <si>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</si>
  <si>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</si>
  <si>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</si>
  <si>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</si>
  <si>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</si>
  <si>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</si>
  <si>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</si>
  <si>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</si>
  <si>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</si>
  <si>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</si>
  <si>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</si>
  <si>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</si>
  <si>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</si>
  <si>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</si>
  <si>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</si>
  <si>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</si>
  <si>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</si>
  <si>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</si>
  <si>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</si>
  <si>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</si>
  <si>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</si>
  <si>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</si>
  <si>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</si>
  <si>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</si>
  <si>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</si>
  <si>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</si>
  <si>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</si>
  <si>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</si>
  <si>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</si>
  <si>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</si>
  <si>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</si>
  <si>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</si>
  <si>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</si>
  <si>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</si>
  <si>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</si>
  <si>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</si>
  <si>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</si>
  <si>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</si>
  <si>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</si>
  <si>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</si>
  <si>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</si>
  <si>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</si>
  <si>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</si>
  <si>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</si>
  <si>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</si>
  <si>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</si>
  <si>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</si>
  <si>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</si>
  <si>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</si>
  <si>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</si>
  <si>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</si>
  <si>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</si>
  <si>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</si>
  <si>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</si>
  <si>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</si>
  <si>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</si>
  <si>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</si>
  <si>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</si>
  <si>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</si>
  <si>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</si>
  <si>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</si>
  <si>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</si>
  <si>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</si>
  <si>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</si>
  <si>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</si>
  <si>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</si>
  <si>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</si>
  <si>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</si>
  <si>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</si>
  <si>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</si>
  <si>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</si>
  <si>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</si>
  <si>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</si>
  <si>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</si>
  <si>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</si>
  <si>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</si>
  <si>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</si>
  <si>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</si>
  <si>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</si>
  <si>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</si>
  <si>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</si>
  <si>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</si>
  <si>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</si>
  <si>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</si>
  <si>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</si>
  <si>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</si>
  <si>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</si>
  <si>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</si>
  <si>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</si>
  <si>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</si>
  <si>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</si>
  <si>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</si>
  <si>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</si>
  <si>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</si>
  <si>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</si>
  <si>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</si>
  <si>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</si>
  <si>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</si>
  <si>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</si>
  <si>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</si>
  <si>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</si>
  <si>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</si>
  <si>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</si>
  <si>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</si>
  <si>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</si>
  <si>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</si>
  <si>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</si>
  <si>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</si>
  <si>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</si>
  <si>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</si>
  <si>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</si>
  <si>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</si>
  <si>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</si>
  <si>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</si>
  <si>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</si>
  <si>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</si>
  <si>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</si>
  <si>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</si>
  <si>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</si>
  <si>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</si>
  <si>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</si>
  <si>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</si>
  <si>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</si>
  <si>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</si>
  <si>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</si>
  <si>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</si>
  <si>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</si>
  <si>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</si>
  <si>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</si>
  <si>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</si>
  <si>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</si>
  <si>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</si>
  <si>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</si>
  <si>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</si>
  <si>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</si>
  <si>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</si>
  <si>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</si>
  <si>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</si>
  <si>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</si>
  <si>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</si>
  <si>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</si>
  <si>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</si>
  <si>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</si>
  <si>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</si>
  <si>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</si>
  <si>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</si>
  <si>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</si>
  <si>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</si>
  <si>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</si>
  <si>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</si>
  <si>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</si>
  <si>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</si>
  <si>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</si>
  <si>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</si>
  <si>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</si>
  <si>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</si>
  <si>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</si>
  <si>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</si>
  <si>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</si>
  <si>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</si>
  <si>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</si>
  <si>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</si>
  <si>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</si>
  <si>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</si>
  <si>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</si>
  <si>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</si>
  <si>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</si>
  <si>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</si>
  <si>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</si>
  <si>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</si>
  <si>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</si>
  <si>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</si>
  <si>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</si>
  <si>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</si>
  <si>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</si>
  <si>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</si>
  <si>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</si>
  <si>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</si>
  <si>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</si>
  <si>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</si>
  <si>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</si>
  <si>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</si>
  <si>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</si>
  <si>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</si>
  <si>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</si>
  <si>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</si>
  <si>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</si>
  <si>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</si>
  <si>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</si>
  <si>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</si>
  <si>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</si>
  <si>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</si>
  <si>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</si>
  <si>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</si>
  <si>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</si>
  <si>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</si>
  <si>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</si>
  <si>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</si>
  <si>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</si>
  <si>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</si>
  <si>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</si>
  <si>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</si>
  <si>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</si>
  <si>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</si>
  <si>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</si>
  <si>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</si>
  <si>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</si>
  <si>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</si>
  <si>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</si>
  <si>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</si>
  <si>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</si>
  <si>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</si>
  <si>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</si>
  <si>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</si>
  <si>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</si>
  <si>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</si>
  <si>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</si>
  <si>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</si>
  <si>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</si>
  <si>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</si>
  <si>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</si>
  <si>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</si>
  <si>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</si>
  <si>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</si>
  <si>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</si>
  <si>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</si>
  <si>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</si>
  <si>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</si>
  <si>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</si>
  <si>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</si>
  <si>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</si>
  <si>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</si>
  <si>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</si>
  <si>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</si>
  <si>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</si>
  <si>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</si>
  <si>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</si>
  <si>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</si>
  <si>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</si>
  <si>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</si>
  <si>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</si>
  <si>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</si>
  <si>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</si>
  <si>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</si>
  <si>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</si>
  <si>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</si>
  <si>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</si>
  <si>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</si>
  <si>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</si>
  <si>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</si>
  <si>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</si>
  <si>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</si>
  <si>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</si>
  <si>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</si>
  <si>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</si>
  <si>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</si>
  <si>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</si>
  <si>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</si>
  <si>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</si>
  <si>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</si>
  <si>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</si>
  <si>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</si>
  <si>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</si>
  <si>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</si>
  <si>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</si>
  <si>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</si>
  <si>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</si>
  <si>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</si>
  <si>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</si>
  <si>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</si>
  <si>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</si>
  <si>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</si>
  <si>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</si>
  <si>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</si>
  <si>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</si>
  <si>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</si>
  <si>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</si>
  <si>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</si>
  <si>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</si>
  <si>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</si>
  <si>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</si>
  <si>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</si>
  <si>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</si>
  <si>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</si>
  <si>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</si>
  <si>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</si>
  <si>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</si>
  <si>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</si>
  <si>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</si>
  <si>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</si>
  <si>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</si>
  <si>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</si>
  <si>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</si>
  <si>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</si>
  <si>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</si>
  <si>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</si>
  <si>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</si>
  <si>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</si>
  <si>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</si>
  <si>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</si>
  <si>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</si>
  <si>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</si>
  <si>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</si>
  <si>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</si>
  <si>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</si>
  <si>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</si>
  <si>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</si>
  <si>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</si>
  <si>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</si>
  <si>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</si>
  <si>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</si>
  <si>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</si>
  <si>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</si>
  <si>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</si>
  <si>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</si>
  <si>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</si>
  <si>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</si>
  <si>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</si>
  <si>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</si>
  <si>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</si>
  <si>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</si>
  <si>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</si>
  <si>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</si>
  <si>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</si>
  <si>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</si>
  <si>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</si>
  <si>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</si>
  <si>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</si>
  <si>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</si>
  <si>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</si>
  <si>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</si>
  <si>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</si>
  <si>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</si>
  <si>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</si>
  <si>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</si>
  <si>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</si>
  <si>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</si>
  <si>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</si>
  <si>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</si>
  <si>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</si>
  <si>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</si>
  <si>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</si>
  <si>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</si>
  <si>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</si>
  <si>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</si>
  <si>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</si>
  <si>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</si>
  <si>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</si>
  <si>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</si>
  <si>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</si>
  <si>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</si>
  <si>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</si>
  <si>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</si>
  <si>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</si>
  <si>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</si>
  <si>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</si>
  <si>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</si>
  <si>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</si>
  <si>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</si>
  <si>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</si>
  <si>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</si>
  <si>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</si>
  <si>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</si>
  <si>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</si>
  <si>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</si>
  <si>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</si>
  <si>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</si>
  <si>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</si>
  <si>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</si>
  <si>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</si>
  <si>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</si>
  <si>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</si>
  <si>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</si>
  <si>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</si>
  <si>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</si>
  <si>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</si>
  <si>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</si>
  <si>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</si>
  <si>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</si>
  <si>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</si>
  <si>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</si>
  <si>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</si>
  <si>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</si>
  <si>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</si>
  <si>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</si>
  <si>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</si>
  <si>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</si>
  <si>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</si>
  <si>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</si>
  <si>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</si>
  <si>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</si>
  <si>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</si>
  <si>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</si>
  <si>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</si>
  <si>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</si>
  <si>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</si>
  <si>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</si>
  <si>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</si>
  <si>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</si>
  <si>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</si>
  <si>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</si>
  <si>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</si>
  <si>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</si>
  <si>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</si>
  <si>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</si>
  <si>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</si>
  <si>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</si>
  <si>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</si>
  <si>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</si>
  <si>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</si>
  <si>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</si>
  <si>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</si>
  <si>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</si>
  <si>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</si>
  <si>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</si>
  <si>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</si>
  <si>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</si>
  <si>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</si>
  <si>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</si>
  <si>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</si>
  <si>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</si>
  <si>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</si>
  <si>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</si>
  <si>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</si>
  <si>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</si>
  <si>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</si>
  <si>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</si>
  <si>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</si>
  <si>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</si>
  <si>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</si>
  <si>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</si>
  <si>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</si>
  <si>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</si>
  <si>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</si>
  <si>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</si>
  <si>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</si>
  <si>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</si>
  <si>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</si>
  <si>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</si>
  <si>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</si>
  <si>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</si>
  <si>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</si>
  <si>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</si>
  <si>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</si>
  <si>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</si>
  <si>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</si>
  <si>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</si>
  <si>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</si>
  <si>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</si>
  <si>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</si>
  <si>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</si>
  <si>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</si>
  <si>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</si>
  <si>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</si>
  <si>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</si>
  <si>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</si>
  <si>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</si>
  <si>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</si>
  <si>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</si>
  <si>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</si>
  <si>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</si>
  <si>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</si>
  <si>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</si>
  <si>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</si>
  <si>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</si>
  <si>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</si>
  <si>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</si>
  <si>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</si>
  <si>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</si>
  <si>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</si>
  <si>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</si>
  <si>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</si>
  <si>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</si>
  <si>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</si>
  <si>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</si>
  <si>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</si>
  <si>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</si>
  <si>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</si>
  <si>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</si>
  <si>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</si>
  <si>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</si>
  <si>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</si>
  <si>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</si>
  <si>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</si>
  <si>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</si>
  <si>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</si>
  <si>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</si>
  <si>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</si>
  <si>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</si>
  <si>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</si>
  <si>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</si>
  <si>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</si>
  <si>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</si>
  <si>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</si>
  <si>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</si>
  <si>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</si>
  <si>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</si>
  <si>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</si>
  <si>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</si>
  <si>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</si>
  <si>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</si>
  <si>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</si>
  <si>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</si>
  <si>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</si>
  <si>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</si>
  <si>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</si>
  <si>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</si>
  <si>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</si>
  <si>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</si>
  <si>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</si>
  <si>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</si>
  <si>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</si>
  <si>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</si>
  <si>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</si>
  <si>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</si>
  <si>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</si>
  <si>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</si>
  <si>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</si>
  <si>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</si>
  <si>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</si>
  <si>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</si>
  <si>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</si>
  <si>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</si>
  <si>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</si>
  <si>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</si>
  <si>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</si>
  <si>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</si>
  <si>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</si>
  <si>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</si>
  <si>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</si>
  <si>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</si>
  <si>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</si>
  <si>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</si>
  <si>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</si>
  <si>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</si>
  <si>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</si>
  <si>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</si>
  <si>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</si>
  <si>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</si>
  <si>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</si>
  <si>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</si>
  <si>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</si>
  <si>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</si>
  <si>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</si>
  <si>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</si>
  <si>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</si>
  <si>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</si>
  <si>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</si>
  <si>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</si>
  <si>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</si>
  <si>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</si>
  <si>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</si>
  <si>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</si>
  <si>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</si>
  <si>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</si>
  <si>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</si>
  <si>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</si>
  <si>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</si>
  <si>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</si>
  <si>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</si>
  <si>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</si>
  <si>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</si>
  <si>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</si>
  <si>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</si>
  <si>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</si>
  <si>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</si>
  <si>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</si>
  <si>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</si>
  <si>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</si>
  <si>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</si>
  <si>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</si>
  <si>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</si>
  <si>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</si>
  <si>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</si>
  <si>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</si>
  <si>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</si>
  <si>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</si>
  <si>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</si>
  <si>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</si>
  <si>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</si>
  <si>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</si>
  <si>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</si>
  <si>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</si>
  <si>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</si>
  <si>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</si>
  <si>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</si>
  <si>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</si>
  <si>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</si>
  <si>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</si>
  <si>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</si>
  <si>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</si>
  <si>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</si>
  <si>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</si>
  <si>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</si>
  <si>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</si>
  <si>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</si>
  <si>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</si>
  <si>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</si>
  <si>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</si>
  <si>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</si>
  <si>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</si>
  <si>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</si>
  <si>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</si>
  <si>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</si>
  <si>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</si>
  <si>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</si>
  <si>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</si>
  <si>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</si>
  <si>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</si>
  <si>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</si>
  <si>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</si>
  <si>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</si>
  <si>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</si>
  <si>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</si>
  <si>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</si>
  <si>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</si>
  <si>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</si>
  <si>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</si>
  <si>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</si>
  <si>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</si>
  <si>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</si>
  <si>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</si>
  <si>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</si>
  <si>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</si>
  <si>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</si>
  <si>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</si>
  <si>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</si>
  <si>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</si>
  <si>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</si>
  <si>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</si>
  <si>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</si>
  <si>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</si>
  <si>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</si>
  <si>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</si>
  <si>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</si>
  <si>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</si>
  <si>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</si>
  <si>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</si>
  <si>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</si>
  <si>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</si>
  <si>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</si>
  <si>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</si>
  <si>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</si>
  <si>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</si>
  <si>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</si>
  <si>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</si>
  <si>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</si>
  <si>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</si>
  <si>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</si>
  <si>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</si>
  <si>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</si>
  <si>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</si>
  <si>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</si>
  <si>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</si>
  <si>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</si>
  <si>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</si>
  <si>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</si>
  <si>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</si>
  <si>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</si>
  <si>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</si>
  <si>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</si>
  <si>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</si>
  <si>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</si>
  <si>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</si>
  <si>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</si>
  <si>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</si>
  <si>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</si>
  <si>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</si>
  <si>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</si>
  <si>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</si>
  <si>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</si>
  <si>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</si>
  <si>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</si>
  <si>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</si>
  <si>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</si>
  <si>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</si>
  <si>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</si>
  <si>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</si>
  <si>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</si>
  <si>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</si>
  <si>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</si>
  <si>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</si>
  <si>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</si>
  <si>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</si>
  <si>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</si>
  <si>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</si>
  <si>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</si>
  <si>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</si>
  <si>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</si>
  <si>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</si>
  <si>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</si>
  <si>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</si>
  <si>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</si>
  <si>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</si>
  <si>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</si>
  <si>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</si>
  <si>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</si>
  <si>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</si>
  <si>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</si>
  <si>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</si>
  <si>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</si>
  <si>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</si>
  <si>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</si>
  <si>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</si>
  <si>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</si>
  <si>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</si>
  <si>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</si>
  <si>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</si>
  <si>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</si>
  <si>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</si>
  <si>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</si>
  <si>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</si>
  <si>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</si>
  <si>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</si>
  <si>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</si>
  <si>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</si>
  <si>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</si>
  <si>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</si>
  <si>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</si>
  <si>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</si>
  <si>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</si>
  <si>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</si>
  <si>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</si>
  <si>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</si>
  <si>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</si>
  <si>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</si>
  <si>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</si>
  <si>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</si>
  <si>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</si>
  <si>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</si>
  <si>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</si>
  <si>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</si>
  <si>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</si>
  <si>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</si>
  <si>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</si>
  <si>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</si>
  <si>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</si>
  <si>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</si>
  <si>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</si>
  <si>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</si>
  <si>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</si>
  <si>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</si>
  <si>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</si>
  <si>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</si>
  <si>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</si>
  <si>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</si>
  <si>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</si>
  <si>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</si>
  <si>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</si>
  <si>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</si>
  <si>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</si>
  <si>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</si>
  <si>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</si>
  <si>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</si>
  <si>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</si>
  <si>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</si>
  <si>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</si>
  <si>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</si>
  <si>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</si>
  <si>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</si>
  <si>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</si>
  <si>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</si>
  <si>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</si>
  <si>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</si>
  <si>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</si>
  <si>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</si>
  <si>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</si>
  <si>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</si>
  <si>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</si>
  <si>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</si>
  <si>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</si>
  <si>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</si>
  <si>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</si>
  <si>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</si>
  <si>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</si>
  <si>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</si>
  <si>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</si>
  <si>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</si>
  <si>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</si>
  <si>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</si>
  <si>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</si>
  <si>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</si>
  <si>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</si>
  <si>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</si>
  <si>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</si>
  <si>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</si>
  <si>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</si>
  <si>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</si>
  <si>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</si>
  <si>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</si>
  <si>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</si>
  <si>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</si>
  <si>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</si>
  <si>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</si>
  <si>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</si>
  <si>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</si>
  <si>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</si>
  <si>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</si>
  <si>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</si>
  <si>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</si>
  <si>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</si>
  <si>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</si>
  <si>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</si>
  <si>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</si>
  <si>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</si>
  <si>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</si>
  <si>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</si>
  <si>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</si>
  <si>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</si>
  <si>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</si>
  <si>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</si>
  <si>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</si>
  <si>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</si>
  <si>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</si>
  <si>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</si>
  <si>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</si>
  <si>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</si>
  <si>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</si>
  <si>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</si>
  <si>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</si>
  <si>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</si>
  <si>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</si>
  <si>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</si>
  <si>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</si>
  <si>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</si>
  <si>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</si>
  <si>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</si>
  <si>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</si>
  <si>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</si>
  <si>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</si>
  <si>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</si>
  <si>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</si>
  <si>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</si>
  <si>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</si>
  <si>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</si>
  <si>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</si>
  <si>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</si>
  <si>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</si>
  <si>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</si>
  <si>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</si>
  <si>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</si>
  <si>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</si>
  <si>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</si>
  <si>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</si>
  <si>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</si>
  <si>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</si>
  <si>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</si>
  <si>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</si>
  <si>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</si>
  <si>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</si>
  <si>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</si>
  <si>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</si>
  <si>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</si>
  <si>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</si>
  <si>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</si>
  <si>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</si>
  <si>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</si>
  <si>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</si>
  <si>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</si>
  <si>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</si>
  <si>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</si>
  <si>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</si>
  <si>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</si>
  <si>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</si>
  <si>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</si>
  <si>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</si>
  <si>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</si>
  <si>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</si>
  <si>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</si>
  <si>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</si>
  <si>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</si>
  <si>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</si>
  <si>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</si>
  <si>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</si>
  <si>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</si>
  <si>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</si>
  <si>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</si>
  <si>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</si>
  <si>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</si>
  <si>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</si>
  <si>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</si>
  <si>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</si>
  <si>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</si>
  <si>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</si>
  <si>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</si>
  <si>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</si>
  <si>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</si>
  <si>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</si>
  <si>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</si>
  <si>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</si>
  <si>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</si>
  <si>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</si>
  <si>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</si>
  <si>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</si>
  <si>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</si>
  <si>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</si>
  <si>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</si>
  <si>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</si>
  <si>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</si>
  <si>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</si>
  <si>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</si>
  <si>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</si>
  <si>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</si>
  <si>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</si>
  <si>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</si>
  <si>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</si>
  <si>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</si>
  <si>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</si>
  <si>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</si>
  <si>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</si>
  <si>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</si>
  <si>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</si>
  <si>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</si>
  <si>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</si>
  <si>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</si>
  <si>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</si>
  <si>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</si>
  <si>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</si>
  <si>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</si>
  <si>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</si>
  <si>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</si>
  <si>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</si>
  <si>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</si>
  <si>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</si>
  <si>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</si>
  <si>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</si>
  <si>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</si>
  <si>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</si>
  <si>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</si>
  <si>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</si>
  <si>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</si>
  <si>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</si>
  <si>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</si>
  <si>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</si>
  <si>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</si>
  <si>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</si>
  <si>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</si>
  <si>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</si>
  <si>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</si>
  <si>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</si>
  <si>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</si>
  <si>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</si>
  <si>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</si>
  <si>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</si>
  <si>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</si>
  <si>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</si>
  <si>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</si>
  <si>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</si>
  <si>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</si>
  <si>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</si>
  <si>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</si>
  <si>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</si>
  <si>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</si>
  <si>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</si>
  <si>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</si>
  <si>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</si>
  <si>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</si>
  <si>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</si>
  <si>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</si>
  <si>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</si>
  <si>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</si>
  <si>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</si>
  <si>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</si>
  <si>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</si>
  <si>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</si>
  <si>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</si>
  <si>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</si>
  <si>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</si>
  <si>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</si>
  <si>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</si>
  <si>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</si>
  <si>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</si>
  <si>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</si>
  <si>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</si>
  <si>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</si>
  <si>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</si>
  <si>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</si>
  <si>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</si>
  <si>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</si>
  <si>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</si>
  <si>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</si>
  <si>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</si>
  <si>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</si>
  <si>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</si>
  <si>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</si>
  <si>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</si>
  <si>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</si>
  <si>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</si>
  <si>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</si>
  <si>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</si>
  <si>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</si>
  <si>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</si>
  <si>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</si>
  <si>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</si>
  <si>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</si>
  <si>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</si>
  <si>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</si>
  <si>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</si>
  <si>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</si>
  <si>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</si>
  <si>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</si>
  <si>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</si>
  <si>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</si>
  <si>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</si>
  <si>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</si>
  <si>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</si>
  <si>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</si>
  <si>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</si>
  <si>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</si>
  <si>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</si>
  <si>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</si>
  <si>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</si>
  <si>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</si>
  <si>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</si>
  <si>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</si>
  <si>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</si>
  <si>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</si>
  <si>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</si>
  <si>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</si>
  <si>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</si>
  <si>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</si>
  <si>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</si>
  <si>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</si>
  <si>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</si>
  <si>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</si>
  <si>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</si>
  <si>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</si>
  <si>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</si>
  <si>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</si>
  <si>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</si>
  <si>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</si>
  <si>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</si>
  <si>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</si>
  <si>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</si>
  <si>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</si>
  <si>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</si>
  <si>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</si>
  <si>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</si>
  <si>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</si>
  <si>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</si>
  <si>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</si>
  <si>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</si>
  <si>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</si>
  <si>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</si>
  <si>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</si>
  <si>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</si>
  <si>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</si>
  <si>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</si>
  <si>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</si>
  <si>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</si>
  <si>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</si>
  <si>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</si>
  <si>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</si>
  <si>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</si>
  <si>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</si>
  <si>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</si>
  <si>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</si>
  <si>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</si>
  <si>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</si>
  <si>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</si>
  <si>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</si>
  <si>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</si>
  <si>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</si>
  <si>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</si>
  <si>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</si>
  <si>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</si>
  <si>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</si>
  <si>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</si>
  <si>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</si>
  <si>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</si>
  <si>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</si>
  <si>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</si>
  <si>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</si>
  <si>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</si>
  <si>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</si>
  <si>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</si>
  <si>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</si>
  <si>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</si>
  <si>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</si>
  <si>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</si>
  <si>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</si>
  <si>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</si>
  <si>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</si>
  <si>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</si>
  <si>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</si>
  <si>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</si>
  <si>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</si>
  <si>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</si>
  <si>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</si>
  <si>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</si>
  <si>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</si>
  <si>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</si>
  <si>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</si>
  <si>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</si>
  <si>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</si>
  <si>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</si>
  <si>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</si>
  <si>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</si>
  <si>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</si>
  <si>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</si>
  <si>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</si>
  <si>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</si>
  <si>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</si>
  <si>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</si>
  <si>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</si>
  <si>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</si>
  <si>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</si>
  <si>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</si>
  <si>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</si>
  <si>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</si>
  <si>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</si>
  <si>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</si>
  <si>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</si>
  <si>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</si>
  <si>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</si>
  <si>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</si>
  <si>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</si>
  <si>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</si>
  <si>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</si>
  <si>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</si>
  <si>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</si>
  <si>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</si>
  <si>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</si>
  <si>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</si>
  <si>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</si>
  <si>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</si>
  <si>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</si>
  <si>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</si>
  <si>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</si>
  <si>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</si>
  <si>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</si>
  <si>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</si>
  <si>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</si>
  <si>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</si>
  <si>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</si>
  <si>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</si>
  <si>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</si>
  <si>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</si>
  <si>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</si>
  <si>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</si>
  <si>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</si>
  <si>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</si>
  <si>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</si>
  <si>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</si>
  <si>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</si>
  <si>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</si>
  <si>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</si>
  <si>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</si>
  <si>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</si>
  <si>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</si>
  <si>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</si>
  <si>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</si>
  <si>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</si>
  <si>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</si>
  <si>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</si>
  <si>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</si>
  <si>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</si>
  <si>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</si>
  <si>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</si>
  <si>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</si>
  <si>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</si>
  <si>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</si>
  <si>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</si>
  <si>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</si>
  <si>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</si>
  <si>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</si>
  <si>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</si>
  <si>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</si>
  <si>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</si>
  <si>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</si>
  <si>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</si>
  <si>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</si>
  <si>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</si>
  <si>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</si>
  <si>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</si>
  <si>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</si>
  <si>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</si>
  <si>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</si>
  <si>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</si>
  <si>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</si>
  <si>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</si>
  <si>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</si>
  <si>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</si>
  <si>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</si>
  <si>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</si>
  <si>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</si>
  <si>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</si>
  <si>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</si>
  <si>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</si>
  <si>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</si>
  <si>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</si>
  <si>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</si>
  <si>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</si>
  <si>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</si>
  <si>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</si>
  <si>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</si>
  <si>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</si>
  <si>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</si>
  <si>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</si>
  <si>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</si>
  <si>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</si>
  <si>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</si>
  <si>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</si>
  <si>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</si>
  <si>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</si>
  <si>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</si>
  <si>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</si>
  <si>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</si>
  <si>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</si>
  <si>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</si>
  <si>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</si>
  <si>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</si>
  <si>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</si>
  <si>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</si>
  <si>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</si>
  <si>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</si>
  <si>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</si>
  <si>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</si>
  <si>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</si>
  <si>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</si>
  <si>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</si>
  <si>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</si>
  <si>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</si>
  <si>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</si>
  <si>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</si>
  <si>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</si>
  <si>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</si>
  <si>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</si>
  <si>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</si>
  <si>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</si>
  <si>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</si>
  <si>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</si>
  <si>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</si>
  <si>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</si>
  <si>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</si>
  <si>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</si>
  <si>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</si>
  <si>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</si>
  <si>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</si>
  <si>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</si>
  <si>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</si>
  <si>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</si>
  <si>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</si>
  <si>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</si>
  <si>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</si>
  <si>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</si>
  <si>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</si>
  <si>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</si>
  <si>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</si>
  <si>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</si>
  <si>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</si>
  <si>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</si>
  <si>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</si>
  <si>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</si>
  <si>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</si>
  <si>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</si>
  <si>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</si>
  <si>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</si>
  <si>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</si>
  <si>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</si>
  <si>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</si>
  <si>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</si>
  <si>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</si>
  <si>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</si>
  <si>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</si>
  <si>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</si>
  <si>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</si>
  <si>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</si>
  <si>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</si>
  <si>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</si>
  <si>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</si>
  <si>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</si>
  <si>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</si>
  <si>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</si>
  <si>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</si>
  <si>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</si>
  <si>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</si>
  <si>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</si>
  <si>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</si>
  <si>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</si>
  <si>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</si>
  <si>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</si>
  <si>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</si>
  <si>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</si>
  <si>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</si>
  <si>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</si>
  <si>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</si>
  <si>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</si>
  <si>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</si>
  <si>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</si>
  <si>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</si>
  <si>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</si>
  <si>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</si>
  <si>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</si>
  <si>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</si>
  <si>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</si>
  <si>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</si>
  <si>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</si>
  <si>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</si>
  <si>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</si>
  <si>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</si>
  <si>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</si>
  <si>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</si>
  <si>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</si>
  <si>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</si>
  <si>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</si>
  <si>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</si>
  <si>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</si>
  <si>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</si>
  <si>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</si>
  <si>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</si>
  <si>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</si>
  <si>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</si>
  <si>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</si>
  <si>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</si>
  <si>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</si>
  <si>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</si>
  <si>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</si>
  <si>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</si>
  <si>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</si>
  <si>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</si>
  <si>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</si>
  <si>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</si>
  <si>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</si>
  <si>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</si>
  <si>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</si>
  <si>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</si>
  <si>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</si>
  <si>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</si>
  <si>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</si>
  <si>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</si>
  <si>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</si>
  <si>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</si>
  <si>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</si>
  <si>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</si>
  <si>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</si>
  <si>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</si>
  <si>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</si>
  <si>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</si>
  <si>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</si>
  <si>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</si>
  <si>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</si>
  <si>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</si>
  <si>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</si>
  <si>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</si>
  <si>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</si>
  <si>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</si>
  <si>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</si>
  <si>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</si>
  <si>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</si>
  <si>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</si>
  <si>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</si>
  <si>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</si>
  <si>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</si>
  <si>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</si>
  <si>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</si>
  <si>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</si>
  <si>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</si>
  <si>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</si>
  <si>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</si>
  <si>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</si>
  <si>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</si>
  <si>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</si>
  <si>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</si>
  <si>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</si>
  <si>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</si>
  <si>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</si>
  <si>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</si>
  <si>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</si>
  <si>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</si>
  <si>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</si>
  <si>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</si>
  <si>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</si>
  <si>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</si>
  <si>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</si>
  <si>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</si>
  <si>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</si>
  <si>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</si>
  <si>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</si>
  <si>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</si>
  <si>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</si>
  <si>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</si>
  <si>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</si>
  <si>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</si>
  <si>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</si>
  <si>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</si>
  <si>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</si>
  <si>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</si>
  <si>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</si>
  <si>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</si>
  <si>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</si>
  <si>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</si>
  <si>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</si>
  <si>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</si>
  <si>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</si>
  <si>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</si>
  <si>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</si>
  <si>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</si>
  <si>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</si>
  <si>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</si>
  <si>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</si>
  <si>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</si>
  <si>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</si>
  <si>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</si>
  <si>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</si>
  <si>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</si>
  <si>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</si>
  <si>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</si>
  <si>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</si>
  <si>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</si>
  <si>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</si>
  <si>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</si>
  <si>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</si>
  <si>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</si>
  <si>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</si>
  <si>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</si>
  <si>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</si>
  <si>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</si>
  <si>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</si>
  <si>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</si>
  <si>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</si>
  <si>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</si>
  <si>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</si>
  <si>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</si>
  <si>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</si>
  <si>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</si>
  <si>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</si>
  <si>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</si>
  <si>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</si>
  <si>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</si>
  <si>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</si>
  <si>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</si>
  <si>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</si>
  <si>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</si>
  <si>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</si>
  <si>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</si>
  <si>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</si>
  <si>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</si>
  <si>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</si>
  <si>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</si>
  <si>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</si>
  <si>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</si>
  <si>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</si>
  <si>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</si>
  <si>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</si>
  <si>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</si>
  <si>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</si>
  <si>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</si>
  <si>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</si>
  <si>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</si>
  <si>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</si>
  <si>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</si>
  <si>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</si>
  <si>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</si>
  <si>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</si>
  <si>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</si>
  <si>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</si>
  <si>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</si>
  <si>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</si>
  <si>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</si>
  <si>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</si>
  <si>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</si>
  <si>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</si>
  <si>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</si>
  <si>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</si>
  <si>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</si>
  <si>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</si>
  <si>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</si>
  <si>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</si>
  <si>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</si>
  <si>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</si>
  <si>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</si>
  <si>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</si>
  <si>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</si>
  <si>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</si>
  <si>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</si>
  <si>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</si>
  <si>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</si>
  <si>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</si>
  <si>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</si>
  <si>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</si>
  <si>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</si>
  <si>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</si>
  <si>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</si>
  <si>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</si>
  <si>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</si>
  <si>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</si>
  <si>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</si>
  <si>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</si>
  <si>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</si>
  <si>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</si>
  <si>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</si>
  <si>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</si>
  <si>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</si>
  <si>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</si>
  <si>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</si>
  <si>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</si>
  <si>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</si>
  <si>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</si>
  <si>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</si>
  <si>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</si>
  <si>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</si>
  <si>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</si>
  <si>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</si>
  <si>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</si>
  <si>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</si>
  <si>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</si>
  <si>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</si>
  <si>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</si>
  <si>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</si>
  <si>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</si>
  <si>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</si>
  <si>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</si>
  <si>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</si>
  <si>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</si>
  <si>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</si>
  <si>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</si>
  <si>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</si>
  <si>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</si>
  <si>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</si>
  <si>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</si>
  <si>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</si>
  <si>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</si>
  <si>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</si>
  <si>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</si>
  <si>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</si>
  <si>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</si>
  <si>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</si>
  <si>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</si>
  <si>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</si>
  <si>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</si>
  <si>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</si>
  <si>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</si>
  <si>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</si>
  <si>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</si>
  <si>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</si>
  <si>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</si>
  <si>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</si>
  <si>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</si>
  <si>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</si>
  <si>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</si>
  <si>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</si>
  <si>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</si>
  <si>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</si>
  <si>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</si>
  <si>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</si>
  <si>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</si>
  <si>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</si>
  <si>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</si>
  <si>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</si>
  <si>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</si>
  <si>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</si>
  <si>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</si>
  <si>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</si>
  <si>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</si>
  <si>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</si>
  <si>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</si>
  <si>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</si>
  <si>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</si>
  <si>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</si>
  <si>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</si>
  <si>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</si>
  <si>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</si>
  <si>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</si>
  <si>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</si>
  <si>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</si>
  <si>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</si>
  <si>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</si>
  <si>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</si>
  <si>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</si>
  <si>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</si>
  <si>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</si>
  <si>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</si>
  <si>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</si>
  <si>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</si>
  <si>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</si>
  <si>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</si>
  <si>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</si>
  <si>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</si>
  <si>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</si>
  <si>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</si>
  <si>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</si>
  <si>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</si>
  <si>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</si>
  <si>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</si>
  <si>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</si>
  <si>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</si>
  <si>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</si>
  <si>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</si>
  <si>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</si>
  <si>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</si>
  <si>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</si>
  <si>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</si>
  <si>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</si>
  <si>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</si>
  <si>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</si>
  <si>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</si>
  <si>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</si>
  <si>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</si>
  <si>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</si>
  <si>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</si>
  <si>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</si>
  <si>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</si>
  <si>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</si>
  <si>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</si>
  <si>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</si>
  <si>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</si>
  <si>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</si>
  <si>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</si>
  <si>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</si>
  <si>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</si>
  <si>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</si>
  <si>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</si>
  <si>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</si>
  <si>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</si>
  <si>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</si>
  <si>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</si>
  <si>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</si>
  <si>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</si>
  <si>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</si>
  <si>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</si>
  <si>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</si>
  <si>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</si>
  <si>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</si>
  <si>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</si>
  <si>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</si>
  <si>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</si>
  <si>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</si>
  <si>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</si>
  <si>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</si>
  <si>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</si>
  <si>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</si>
  <si>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</si>
  <si>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</si>
  <si>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</si>
  <si>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</si>
  <si>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</si>
  <si>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</si>
  <si>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</si>
  <si>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</si>
  <si>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</si>
  <si>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</si>
  <si>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</si>
  <si>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</si>
  <si>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</si>
  <si>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</si>
  <si>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</si>
  <si>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</si>
  <si>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</si>
  <si>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</si>
  <si>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</si>
  <si>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</si>
  <si>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</si>
  <si>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</si>
  <si>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</si>
  <si>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</si>
  <si>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</si>
  <si>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</si>
  <si>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</si>
  <si>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</si>
  <si>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</si>
  <si>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</si>
  <si>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</si>
  <si>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</si>
  <si>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</si>
  <si>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</si>
  <si>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</si>
  <si>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</si>
  <si>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</si>
  <si>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</si>
  <si>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</si>
  <si>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</si>
  <si>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</si>
  <si>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</si>
  <si>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</si>
  <si>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</si>
  <si>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</si>
  <si>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</si>
  <si>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</si>
  <si>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</si>
  <si>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</si>
  <si>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</si>
  <si>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</si>
  <si>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</si>
  <si>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</si>
  <si>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</si>
  <si>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</si>
  <si>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</si>
  <si>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</si>
  <si>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</si>
  <si>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</si>
  <si>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</si>
  <si>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</si>
  <si>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</si>
  <si>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</si>
  <si>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</si>
  <si>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</si>
  <si>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</si>
  <si>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</si>
  <si>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</si>
  <si>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</si>
  <si>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</si>
  <si>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</si>
  <si>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</si>
  <si>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</si>
  <si>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</si>
  <si>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</si>
  <si>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</si>
  <si>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</si>
  <si>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</si>
  <si>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</si>
  <si>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</si>
  <si>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</si>
  <si>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</si>
  <si>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</si>
  <si>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</si>
  <si>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</si>
  <si>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</si>
  <si>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</si>
  <si>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</si>
  <si>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</si>
  <si>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</si>
  <si>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</si>
  <si>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</si>
  <si>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</si>
  <si>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</si>
  <si>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</si>
  <si>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</si>
  <si>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</si>
  <si>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</si>
  <si>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</si>
  <si>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</si>
  <si>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</si>
  <si>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</si>
  <si>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</si>
  <si>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</si>
  <si>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</si>
  <si>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</si>
  <si>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</si>
  <si>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</si>
  <si>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</si>
  <si>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</si>
  <si>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</si>
  <si>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</si>
  <si>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</si>
  <si>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</si>
  <si>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</si>
  <si>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</si>
  <si>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</si>
  <si>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</si>
  <si>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</si>
  <si>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</si>
  <si>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</si>
  <si>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</si>
  <si>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</si>
  <si>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</si>
  <si>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</si>
  <si>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</si>
  <si>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</si>
  <si>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</si>
  <si>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</si>
  <si>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</si>
  <si>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</si>
  <si>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</si>
  <si>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</si>
  <si>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</si>
  <si>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</si>
  <si>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</si>
  <si>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</si>
  <si>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</si>
  <si>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</si>
  <si>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</si>
  <si>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</si>
  <si>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</si>
  <si>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</si>
  <si>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</si>
  <si>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</si>
  <si>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</si>
  <si>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</si>
  <si>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</si>
  <si>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</si>
  <si>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</si>
  <si>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</si>
  <si>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</si>
  <si>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</si>
  <si>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</si>
  <si>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</si>
  <si>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</si>
  <si>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</si>
  <si>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</si>
  <si>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</si>
  <si>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</si>
  <si>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</si>
  <si>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</si>
  <si>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</si>
  <si>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</si>
  <si>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</si>
  <si>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</si>
  <si>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</si>
  <si>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</si>
  <si>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</si>
  <si>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</si>
  <si>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</si>
  <si>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</si>
  <si>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</si>
  <si>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</si>
  <si>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</si>
  <si>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</si>
  <si>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</si>
  <si>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</si>
  <si>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</si>
  <si>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</si>
  <si>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</si>
  <si>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</si>
  <si>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</si>
  <si>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</si>
  <si>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</si>
  <si>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</si>
  <si>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</si>
  <si>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</si>
  <si>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</si>
  <si>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</si>
  <si>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</si>
  <si>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</si>
  <si>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</si>
  <si>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</si>
  <si>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</si>
  <si>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</si>
  <si>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</si>
  <si>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</si>
  <si>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</si>
  <si>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</si>
  <si>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</si>
  <si>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</si>
  <si>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</si>
  <si>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</si>
  <si>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</si>
  <si>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</si>
  <si>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</si>
  <si>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</si>
  <si>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</si>
  <si>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</si>
  <si>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</si>
  <si>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</si>
  <si>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</si>
  <si>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</si>
  <si>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</si>
  <si>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</si>
  <si>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</si>
  <si>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</si>
  <si>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</si>
  <si>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</si>
  <si>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</si>
  <si>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</si>
  <si>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</si>
  <si>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</si>
  <si>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</si>
  <si>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</si>
  <si>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</si>
  <si>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</si>
  <si>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</si>
  <si>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</si>
  <si>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</si>
  <si>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</si>
  <si>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</si>
  <si>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</si>
  <si>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</si>
  <si>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</si>
  <si>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</si>
  <si>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</si>
  <si>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</si>
  <si>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</si>
  <si>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</si>
  <si>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</si>
  <si>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</si>
  <si>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</si>
  <si>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</si>
  <si>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</si>
  <si>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</si>
  <si>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</si>
  <si>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</si>
  <si>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</si>
  <si>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</si>
  <si>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</si>
  <si>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</si>
  <si>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</si>
  <si>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</si>
  <si>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</si>
  <si>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</si>
  <si>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</si>
  <si>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</si>
  <si>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</si>
  <si>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</si>
  <si>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</si>
  <si>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</si>
  <si>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</si>
  <si>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</si>
  <si>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</si>
  <si>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</si>
  <si>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</si>
  <si>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</si>
  <si>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</si>
  <si>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</si>
  <si>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</si>
  <si>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</si>
  <si>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</si>
  <si>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</si>
  <si>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</si>
  <si>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</si>
  <si>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</si>
  <si>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</si>
  <si>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</si>
  <si>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</si>
  <si>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</si>
  <si>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</si>
  <si>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</si>
  <si>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</si>
  <si>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</si>
  <si>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</si>
  <si>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</si>
  <si>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</si>
  <si>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</si>
  <si>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</si>
  <si>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</si>
  <si>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</si>
  <si>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</si>
  <si>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</si>
  <si>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</si>
  <si>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</si>
  <si>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</si>
  <si>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</si>
  <si>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</si>
  <si>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</si>
  <si>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</si>
  <si>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</si>
  <si>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</si>
  <si>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</si>
  <si>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</si>
  <si>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</si>
  <si>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</si>
  <si>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</si>
  <si>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</si>
  <si>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</si>
  <si>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</si>
  <si>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</si>
  <si>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</si>
  <si>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</si>
  <si>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</si>
  <si>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</si>
  <si>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</si>
  <si>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</si>
  <si>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</si>
  <si>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</si>
  <si>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</si>
  <si>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</si>
  <si>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</si>
  <si>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</si>
  <si>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</si>
  <si>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</si>
  <si>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</si>
  <si>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</si>
  <si>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</si>
  <si>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</si>
  <si>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</si>
  <si>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</si>
  <si>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</si>
  <si>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</si>
  <si>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</si>
  <si>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</si>
  <si>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</si>
  <si>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</si>
  <si>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</si>
  <si>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</si>
  <si>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</si>
  <si>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</si>
  <si>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</si>
  <si>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</si>
  <si>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</si>
  <si>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</si>
  <si>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</si>
  <si>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</si>
  <si>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</si>
  <si>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</si>
  <si>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</si>
  <si>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</si>
  <si>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</si>
  <si>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</si>
  <si>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</si>
  <si>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</si>
  <si>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</si>
  <si>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</si>
  <si>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</si>
  <si>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</si>
  <si>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</si>
  <si>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</si>
  <si>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</si>
  <si>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</si>
  <si>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</si>
  <si>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</si>
  <si>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</si>
  <si>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</si>
  <si>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</si>
  <si>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</si>
  <si>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</si>
  <si>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</si>
  <si>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</si>
  <si>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</si>
  <si>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</si>
  <si>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</si>
  <si>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</si>
  <si>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</si>
  <si>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</si>
  <si>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</si>
  <si>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</si>
  <si>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</si>
  <si>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</si>
  <si>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</si>
  <si>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</si>
  <si>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</si>
  <si>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</si>
  <si>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</si>
  <si>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</si>
  <si>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</si>
  <si>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</si>
  <si>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</si>
  <si>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</si>
  <si>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</si>
  <si>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</si>
  <si>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</si>
  <si>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</si>
  <si>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</si>
  <si>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</si>
  <si>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</si>
  <si>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</si>
  <si>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</si>
  <si>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</si>
  <si>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</si>
  <si>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</si>
  <si>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</si>
  <si>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</si>
  <si>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</si>
  <si>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</si>
  <si>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</si>
  <si>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</si>
  <si>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</si>
  <si>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</si>
  <si>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</si>
  <si>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</si>
  <si>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</si>
  <si>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</si>
  <si>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</si>
  <si>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</si>
  <si>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</si>
  <si>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</si>
  <si>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</si>
  <si>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</si>
  <si>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</si>
  <si>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</si>
  <si>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</si>
  <si>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</si>
  <si>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</si>
  <si>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</si>
  <si>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</si>
  <si>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</si>
  <si>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</si>
  <si>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</si>
  <si>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</si>
  <si>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</si>
  <si>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</si>
  <si>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</si>
  <si>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</si>
  <si>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</si>
  <si>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</si>
  <si>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</si>
  <si>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</si>
  <si>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</si>
  <si>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</si>
  <si>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</si>
  <si>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</si>
  <si>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</si>
  <si>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</si>
  <si>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</si>
  <si>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</si>
  <si>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</si>
  <si>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</si>
  <si>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</si>
  <si>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</si>
  <si>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</si>
  <si>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</si>
  <si>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</si>
  <si>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</si>
  <si>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</si>
  <si>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</si>
  <si>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</si>
  <si>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</si>
  <si>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</si>
  <si>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</si>
  <si>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</si>
  <si>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</si>
  <si>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</si>
  <si>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</si>
  <si>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</si>
  <si>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</si>
  <si>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</si>
  <si>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</si>
  <si>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</si>
  <si>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</si>
  <si>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</si>
  <si>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</si>
  <si>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</si>
  <si>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</si>
  <si>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</si>
  <si>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</si>
  <si>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</si>
  <si>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</si>
  <si>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</si>
  <si>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</si>
  <si>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</si>
  <si>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</si>
  <si>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</si>
  <si>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</si>
  <si>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</si>
  <si>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</si>
  <si>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</si>
  <si>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</si>
  <si>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</si>
  <si>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</si>
  <si>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</si>
  <si>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</si>
  <si>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</si>
  <si>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</si>
  <si>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</si>
  <si>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</si>
  <si>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</si>
  <si>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</si>
  <si>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</si>
  <si>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</si>
  <si>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</si>
  <si>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</si>
  <si>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</si>
  <si>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</si>
  <si>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</si>
  <si>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</si>
  <si>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</si>
  <si>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</si>
  <si>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</si>
  <si>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</si>
  <si>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</si>
  <si>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</si>
  <si>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</si>
  <si>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</si>
  <si>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</si>
  <si>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</si>
  <si>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</si>
  <si>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</si>
  <si>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</si>
  <si>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</si>
  <si>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</si>
  <si>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</si>
  <si>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</si>
  <si>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</si>
  <si>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</si>
  <si>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</si>
  <si>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</si>
  <si>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</si>
  <si>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</si>
  <si>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</si>
  <si>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</si>
  <si>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</si>
  <si>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</si>
  <si>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</si>
  <si>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</si>
  <si>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</si>
  <si>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</si>
  <si>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</si>
  <si>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</si>
  <si>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</si>
  <si>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</si>
  <si>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</si>
  <si>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</si>
  <si>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</si>
  <si>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</si>
  <si>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</si>
  <si>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</si>
  <si>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</si>
  <si>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</si>
  <si>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</si>
  <si>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</si>
  <si>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</si>
  <si>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</si>
  <si>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</si>
  <si>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</si>
  <si>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</si>
  <si>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</si>
  <si>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</si>
  <si>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</si>
  <si>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</si>
  <si>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</si>
  <si>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</si>
  <si>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</si>
  <si>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</si>
  <si>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</si>
  <si>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</si>
  <si>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</si>
  <si>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</si>
  <si>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</si>
  <si>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</si>
  <si>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</si>
  <si>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</si>
  <si>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</si>
  <si>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</si>
  <si>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</si>
  <si>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</si>
  <si>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</si>
  <si>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</si>
  <si>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</si>
  <si>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</si>
  <si>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</si>
  <si>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</si>
  <si>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</si>
  <si>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</si>
  <si>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</si>
  <si>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</si>
  <si>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</si>
  <si>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</si>
  <si>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</si>
  <si>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</si>
  <si>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</si>
  <si>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</si>
  <si>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</si>
  <si>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</si>
  <si>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</si>
  <si>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</si>
  <si>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</si>
  <si>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</si>
  <si>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</si>
  <si>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</si>
  <si>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</si>
  <si>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</si>
  <si>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</si>
  <si>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</si>
  <si>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</si>
  <si>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</si>
  <si>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</si>
  <si>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</si>
  <si>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</si>
  <si>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</si>
  <si>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</si>
  <si>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</si>
  <si>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</si>
  <si>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</si>
  <si>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</si>
  <si>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</si>
  <si>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</si>
  <si>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</si>
  <si>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</si>
  <si>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</si>
  <si>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</si>
  <si>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</si>
  <si>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</si>
  <si>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</si>
  <si>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</si>
  <si>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</si>
  <si>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</si>
  <si>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</si>
  <si>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</si>
  <si>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</si>
  <si>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</si>
  <si>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</si>
  <si>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</si>
  <si>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</si>
  <si>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</si>
  <si>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</si>
  <si>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</si>
  <si>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</si>
  <si>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</si>
  <si>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</si>
  <si>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</si>
  <si>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</si>
  <si>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</si>
  <si>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</si>
  <si>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</si>
  <si>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</si>
  <si>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</si>
  <si>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</si>
  <si>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</si>
  <si>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</si>
  <si>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</si>
  <si>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</si>
  <si>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</si>
  <si>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</si>
  <si>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</si>
  <si>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</si>
  <si>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</si>
  <si>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</si>
  <si>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</si>
  <si>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</si>
  <si>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</si>
  <si>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</si>
  <si>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</si>
  <si>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</si>
  <si>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</si>
  <si>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</si>
  <si>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</si>
  <si>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</si>
  <si>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</si>
  <si>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</si>
  <si>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</si>
  <si>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</si>
  <si>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</si>
  <si>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</si>
  <si>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</si>
  <si>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</si>
  <si>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</si>
  <si>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</si>
  <si>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</si>
  <si>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</si>
  <si>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</si>
  <si>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</si>
  <si>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</si>
  <si>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</si>
  <si>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</si>
  <si>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</si>
  <si>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</si>
  <si>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</si>
  <si>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</si>
  <si>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</si>
  <si>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</si>
  <si>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</si>
  <si>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</si>
  <si>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</si>
  <si>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</si>
  <si>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</si>
  <si>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</si>
  <si>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</si>
  <si>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</si>
  <si>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</si>
  <si>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</si>
  <si>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</si>
  <si>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</si>
  <si>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</si>
  <si>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</si>
  <si>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</si>
  <si>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</si>
  <si>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</si>
  <si>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</si>
  <si>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</si>
  <si>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</si>
  <si>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</si>
  <si>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</si>
  <si>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</si>
  <si>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</si>
  <si>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</si>
  <si>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</si>
  <si>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</si>
  <si>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</si>
  <si>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</si>
  <si>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</si>
  <si>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</si>
  <si>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</si>
  <si>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</si>
  <si>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</si>
  <si>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</si>
  <si>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</si>
  <si>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</si>
  <si>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</si>
  <si>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</si>
  <si>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</si>
  <si>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</si>
  <si>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</si>
  <si>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</si>
  <si>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</si>
  <si>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</si>
  <si>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</si>
  <si>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</si>
  <si>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</si>
  <si>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</si>
  <si>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</si>
  <si>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</si>
  <si>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</si>
  <si>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</si>
  <si>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</si>
  <si>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</si>
  <si>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</si>
  <si>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</si>
  <si>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</si>
  <si>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</si>
  <si>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</si>
  <si>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</si>
  <si>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</si>
  <si>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</si>
  <si>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</si>
  <si>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</si>
  <si>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</si>
  <si>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</si>
  <si>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</si>
  <si>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</si>
  <si>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</si>
  <si>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</si>
  <si>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</si>
  <si>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</si>
  <si>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</si>
  <si>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</si>
  <si>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</si>
  <si>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</si>
  <si>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</si>
  <si>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</si>
  <si>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</si>
  <si>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</si>
  <si>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</si>
  <si>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</si>
  <si>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</si>
  <si>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</si>
  <si>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</si>
  <si>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</si>
  <si>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</si>
  <si>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</si>
  <si>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</si>
  <si>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</si>
  <si>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</si>
  <si>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</si>
  <si>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</si>
  <si>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</si>
  <si>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</si>
  <si>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</si>
  <si>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</si>
  <si>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</si>
  <si>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</si>
  <si>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</si>
  <si>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</si>
  <si>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</si>
  <si>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</si>
  <si>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</si>
  <si>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</si>
  <si>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</si>
  <si>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</si>
  <si>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</si>
  <si>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</si>
  <si>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</si>
  <si>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</si>
  <si>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</si>
  <si>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</si>
  <si>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</si>
  <si>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</si>
  <si>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</si>
  <si>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</si>
  <si>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</si>
  <si>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</si>
  <si>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</si>
  <si>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</si>
  <si>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</si>
  <si>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</si>
  <si>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</si>
  <si>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</si>
  <si>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</si>
  <si>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</si>
  <si>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</si>
  <si>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</si>
  <si>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</si>
  <si>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</si>
  <si>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</si>
  <si>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</si>
  <si>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</si>
  <si>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</si>
  <si>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</si>
  <si>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</si>
  <si>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</si>
  <si>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</si>
  <si>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</si>
  <si>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</si>
  <si>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</si>
  <si>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</si>
  <si>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</si>
  <si>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</si>
  <si>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</si>
  <si>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</si>
  <si>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</si>
  <si>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</si>
  <si>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</si>
  <si>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</si>
  <si>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</si>
  <si>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</si>
  <si>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</si>
  <si>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</si>
  <si>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</si>
  <si>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</si>
  <si>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</si>
  <si>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</si>
  <si>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</si>
  <si>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</si>
  <si>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</si>
  <si>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</si>
  <si>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</si>
  <si>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</si>
  <si>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</si>
  <si>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</si>
  <si>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</si>
  <si>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</si>
  <si>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</si>
  <si>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</si>
  <si>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</si>
  <si>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</si>
  <si>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</si>
  <si>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</si>
  <si>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</si>
  <si>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</si>
  <si>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</si>
  <si>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</si>
  <si>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</si>
  <si>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</si>
  <si>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</si>
  <si>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</si>
  <si>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</si>
  <si>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</si>
  <si>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</si>
  <si>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</si>
  <si>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</si>
  <si>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</si>
  <si>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</si>
  <si>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</si>
  <si>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</si>
  <si>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</si>
  <si>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</si>
  <si>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</si>
  <si>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</si>
  <si>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</si>
  <si>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</si>
  <si>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</si>
  <si>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</si>
  <si>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</si>
  <si>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</si>
  <si>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</si>
  <si>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</si>
  <si>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</si>
  <si>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</si>
  <si>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</si>
  <si>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</si>
  <si>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</si>
  <si>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</si>
  <si>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</si>
  <si>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</si>
  <si>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</si>
  <si>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</si>
  <si>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</si>
  <si>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</si>
  <si>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</si>
  <si>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</si>
  <si>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</si>
  <si>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</si>
  <si>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</si>
  <si>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</si>
  <si>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</si>
  <si>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</si>
  <si>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</si>
  <si>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</si>
  <si>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</si>
  <si>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</si>
  <si>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</si>
  <si>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</si>
  <si>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</si>
  <si>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</si>
  <si>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</si>
  <si>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</si>
  <si>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</si>
  <si>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</si>
  <si>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</si>
  <si>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</si>
  <si>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</si>
  <si>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</si>
  <si>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</si>
  <si>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</si>
  <si>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</si>
  <si>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</si>
  <si>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</si>
  <si>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</si>
  <si>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</si>
  <si>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</si>
  <si>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</si>
  <si>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</si>
  <si>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</si>
  <si>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</si>
  <si>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</si>
  <si>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</si>
  <si>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</si>
  <si>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</si>
  <si>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</si>
  <si>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</si>
  <si>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</si>
  <si>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</si>
  <si>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</si>
  <si>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</si>
  <si>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</si>
  <si>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</si>
  <si>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</si>
  <si>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</si>
  <si>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</si>
  <si>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</si>
  <si>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</si>
  <si>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</si>
  <si>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</si>
  <si>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</si>
  <si>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</si>
  <si>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</si>
  <si>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</si>
  <si>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</si>
  <si>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</si>
  <si>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</si>
  <si>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</si>
  <si>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</si>
  <si>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</si>
  <si>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</si>
  <si>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</si>
  <si>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</si>
  <si>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</si>
  <si>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</si>
  <si>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</si>
  <si>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</si>
  <si>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</si>
  <si>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</si>
  <si>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</si>
  <si>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</si>
  <si>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</si>
  <si>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</si>
  <si>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</si>
  <si>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</si>
  <si>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</si>
  <si>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</si>
  <si>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</si>
  <si>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</si>
  <si>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</si>
  <si>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</si>
  <si>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</si>
  <si>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</si>
  <si>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</si>
  <si>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</si>
  <si>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</si>
  <si>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</si>
  <si>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</si>
  <si>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</si>
  <si>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</si>
  <si>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</si>
  <si>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</si>
  <si>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</si>
  <si>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</si>
  <si>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</si>
  <si>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</si>
  <si>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</si>
  <si>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</si>
  <si>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</si>
  <si>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</si>
  <si>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</si>
  <si>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</si>
  <si>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</si>
  <si>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</si>
  <si>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</si>
  <si>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</si>
  <si>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</si>
  <si>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</si>
  <si>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</si>
  <si>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</si>
  <si>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</si>
  <si>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</si>
  <si>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</si>
  <si>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</si>
  <si>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</si>
  <si>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</si>
  <si>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</si>
  <si>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</si>
  <si>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</si>
  <si>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</si>
  <si>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</si>
  <si>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</si>
  <si>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</si>
  <si>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</si>
  <si>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</si>
  <si>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</si>
  <si>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</si>
  <si>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</si>
  <si>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</si>
  <si>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</si>
  <si>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</si>
  <si>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</si>
  <si>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</si>
  <si>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</si>
  <si>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</si>
  <si>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</si>
  <si>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</si>
  <si>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</si>
  <si>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</si>
  <si>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</si>
  <si>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</si>
  <si>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</si>
  <si>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</si>
  <si>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</si>
  <si>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</si>
  <si>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</si>
  <si>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</si>
  <si>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</si>
  <si>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</si>
  <si>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</si>
  <si>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</si>
  <si>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</si>
  <si>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</si>
  <si>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</si>
  <si>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</si>
  <si>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</si>
  <si>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</si>
  <si>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</si>
  <si>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</si>
  <si>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</si>
  <si>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</si>
  <si>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</si>
  <si>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</si>
  <si>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</si>
  <si>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</si>
  <si>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</si>
  <si>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</si>
  <si>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</si>
  <si>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</si>
  <si>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</si>
  <si>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</si>
  <si>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</si>
  <si>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</si>
  <si>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</si>
  <si>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</si>
  <si>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</si>
  <si>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</si>
  <si>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</si>
  <si>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</si>
  <si>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</si>
  <si>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</si>
  <si>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</si>
  <si>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</si>
  <si>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</si>
  <si>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</si>
  <si>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</si>
  <si>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</si>
  <si>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</si>
  <si>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</si>
  <si>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</si>
  <si>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</si>
  <si>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</si>
  <si>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</si>
  <si>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</si>
  <si>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</si>
  <si>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</si>
  <si>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</si>
  <si>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</si>
  <si>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</si>
  <si>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</si>
  <si>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</si>
  <si>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</si>
  <si>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</si>
  <si>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</si>
  <si>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</si>
  <si>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</si>
  <si>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</si>
  <si>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</si>
  <si>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</si>
  <si>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</si>
  <si>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</si>
  <si>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</si>
  <si>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</si>
  <si>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</si>
  <si>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</si>
  <si>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</si>
  <si>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</si>
  <si>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</si>
  <si>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</si>
  <si>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</si>
  <si>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</si>
  <si>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</si>
  <si>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</si>
  <si>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</si>
  <si>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</si>
  <si>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</si>
  <si>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</si>
  <si>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</si>
  <si>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</si>
  <si>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</si>
  <si>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</si>
  <si>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</si>
  <si>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</si>
  <si>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</si>
  <si>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</si>
  <si>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</si>
  <si>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</si>
  <si>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</si>
  <si>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</si>
  <si>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</si>
  <si>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</si>
  <si>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</si>
  <si>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</si>
  <si>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</si>
  <si>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</si>
  <si>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</si>
  <si>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</si>
  <si>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</si>
  <si>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</si>
  <si>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</si>
  <si>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</si>
  <si>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</si>
  <si>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</si>
  <si>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</si>
  <si>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</si>
  <si>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</si>
  <si>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</si>
  <si>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</si>
  <si>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</si>
  <si>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</si>
  <si>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</si>
  <si>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</si>
  <si>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</si>
  <si>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</si>
  <si>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</si>
  <si>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</si>
  <si>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</si>
  <si>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</si>
  <si>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</si>
  <si>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</si>
  <si>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</si>
  <si>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</si>
  <si>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</si>
  <si>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</si>
  <si>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</si>
  <si>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</si>
  <si>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</si>
  <si>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</si>
  <si>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</si>
  <si>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</si>
  <si>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</si>
  <si>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</si>
  <si>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</si>
  <si>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</si>
  <si>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</si>
  <si>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</si>
  <si>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</si>
  <si>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</si>
  <si>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</si>
  <si>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</si>
  <si>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</si>
  <si>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</si>
  <si>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</si>
  <si>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</si>
  <si>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</si>
  <si>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</si>
  <si>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</si>
  <si>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</si>
  <si>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</si>
  <si>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</si>
  <si>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</si>
  <si>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</si>
  <si>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</si>
  <si>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</si>
  <si>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</si>
  <si>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</si>
  <si>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</si>
  <si>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</si>
  <si>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</si>
  <si>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</si>
  <si>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</si>
  <si>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</si>
  <si>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</si>
  <si>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</si>
  <si>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</si>
  <si>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</si>
  <si>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</si>
  <si>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</si>
  <si>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</si>
  <si>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</si>
  <si>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</si>
  <si>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</si>
  <si>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</si>
  <si>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</si>
  <si>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</si>
  <si>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</si>
  <si>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</si>
  <si>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</si>
  <si>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</si>
  <si>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</si>
  <si>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</si>
  <si>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</si>
  <si>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</si>
  <si>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</si>
  <si>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</si>
  <si>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</si>
  <si>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</si>
  <si>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</si>
  <si>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</si>
  <si>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</si>
  <si>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</si>
  <si>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</si>
  <si>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</si>
  <si>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</si>
  <si>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</si>
  <si>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</si>
  <si>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</si>
  <si>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</si>
  <si>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</si>
  <si>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</si>
  <si>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</si>
  <si>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</si>
  <si>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</si>
  <si>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</si>
  <si>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</si>
  <si>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</si>
  <si>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</si>
  <si>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</si>
  <si>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</si>
  <si>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</si>
  <si>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</si>
  <si>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</si>
  <si>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</si>
  <si>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</si>
  <si>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</si>
  <si>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</si>
  <si>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</si>
  <si>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</si>
  <si>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</si>
  <si>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</si>
  <si>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</si>
  <si>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</si>
  <si>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</si>
  <si>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</si>
  <si>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</si>
  <si>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</si>
  <si>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</si>
  <si>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</si>
  <si>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</si>
  <si>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</si>
  <si>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</si>
  <si>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</si>
  <si>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</si>
  <si>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</si>
  <si>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</si>
  <si>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</si>
  <si>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</si>
  <si>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</si>
  <si>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</si>
  <si>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</si>
  <si>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</si>
  <si>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</si>
  <si>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</si>
  <si>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</si>
  <si>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</si>
  <si>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</si>
  <si>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</si>
  <si>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</si>
  <si>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</si>
  <si>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</si>
  <si>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</si>
  <si>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</si>
  <si>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</si>
  <si>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</si>
  <si>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</si>
  <si>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</si>
  <si>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</si>
  <si>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</si>
  <si>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</si>
  <si>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</si>
  <si>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</si>
  <si>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</si>
  <si>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</si>
  <si>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</si>
  <si>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</si>
  <si>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</si>
  <si>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</si>
  <si>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</si>
  <si>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</si>
  <si>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</si>
  <si>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</si>
  <si>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</si>
  <si>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</si>
  <si>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</si>
  <si>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</si>
  <si>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</si>
  <si>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</si>
  <si>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</si>
  <si>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</si>
  <si>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</si>
  <si>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</si>
  <si>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</si>
  <si>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</si>
  <si>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</si>
  <si>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</si>
  <si>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</si>
  <si>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</si>
  <si>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</si>
  <si>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</si>
  <si>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</si>
  <si>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</si>
  <si>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</si>
  <si>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</si>
  <si>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</si>
  <si>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</si>
  <si>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</si>
  <si>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</si>
  <si>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</si>
  <si>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</si>
  <si>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</si>
  <si>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</si>
  <si>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</si>
  <si>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</si>
  <si>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</si>
  <si>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</si>
  <si>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</si>
  <si>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</si>
  <si>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</si>
  <si>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</si>
  <si>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</si>
  <si>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</si>
  <si>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</si>
  <si>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</si>
  <si>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</si>
  <si>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</si>
  <si>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</si>
  <si>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</si>
  <si>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</si>
  <si>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</si>
  <si>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</si>
  <si>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</si>
  <si>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</si>
  <si>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</si>
  <si>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</si>
  <si>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</si>
  <si>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</si>
  <si>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</si>
  <si>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</si>
  <si>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</si>
  <si>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</si>
  <si>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</si>
  <si>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</si>
  <si>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</si>
  <si>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</si>
  <si>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</si>
  <si>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</si>
  <si>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</si>
  <si>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</si>
  <si>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</si>
  <si>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</si>
  <si>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</si>
  <si>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</si>
  <si>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</si>
  <si>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</si>
  <si>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</si>
  <si>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</si>
  <si>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</si>
  <si>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</si>
  <si>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</si>
  <si>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</si>
  <si>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</si>
  <si>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</si>
  <si>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</si>
  <si>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</si>
  <si>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</si>
  <si>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</si>
  <si>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</si>
  <si>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</si>
  <si>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</si>
  <si>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</si>
  <si>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</si>
  <si>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</si>
  <si>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</si>
  <si>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</si>
  <si>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</si>
  <si>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</si>
  <si>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</si>
  <si>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</si>
  <si>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</si>
  <si>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</si>
  <si>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</si>
  <si>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</si>
  <si>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</si>
  <si>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</si>
  <si>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</si>
  <si>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</si>
  <si>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</si>
  <si>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</si>
  <si>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</si>
  <si>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</si>
  <si>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</si>
  <si>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</si>
  <si>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</si>
  <si>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</si>
  <si>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</si>
  <si>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</si>
  <si>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</si>
  <si>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</si>
  <si>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</si>
  <si>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</si>
  <si>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</si>
  <si>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</si>
  <si>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</si>
  <si>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</si>
  <si>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</si>
  <si>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</si>
  <si>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</si>
  <si>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</si>
  <si>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</si>
  <si>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</si>
  <si>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</si>
  <si>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</si>
  <si>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</si>
  <si>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</si>
  <si>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</si>
  <si>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</si>
  <si>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</si>
  <si>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</si>
  <si>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</si>
  <si>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</si>
  <si>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</si>
  <si>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</si>
  <si>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</si>
  <si>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</si>
  <si>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</si>
  <si>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</si>
  <si>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</si>
  <si>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</si>
  <si>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</si>
  <si>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</si>
  <si>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</si>
  <si>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</si>
  <si>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</si>
  <si>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</si>
  <si>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</si>
  <si>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</si>
  <si>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</si>
  <si>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</si>
  <si>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</si>
  <si>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</si>
  <si>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</si>
  <si>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</si>
  <si>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</si>
  <si>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</si>
  <si>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</si>
  <si>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</si>
  <si>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</si>
  <si>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</si>
  <si>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</si>
  <si>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</si>
  <si>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</si>
  <si>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</si>
  <si>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</si>
  <si>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</si>
  <si>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</si>
  <si>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</si>
  <si>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</si>
  <si>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</si>
  <si>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</si>
  <si>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</si>
  <si>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</si>
  <si>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</si>
  <si>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</si>
  <si>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</si>
  <si>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</si>
  <si>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</si>
  <si>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</si>
  <si>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</si>
  <si>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</si>
  <si>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</si>
  <si>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</si>
  <si>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</si>
  <si>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</si>
  <si>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</si>
  <si>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</si>
  <si>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</si>
  <si>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</si>
  <si>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</si>
  <si>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</si>
  <si>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</si>
  <si>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</si>
  <si>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</si>
  <si>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</si>
  <si>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</si>
  <si>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</si>
  <si>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</si>
  <si>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</si>
  <si>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</si>
  <si>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</si>
  <si>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</si>
  <si>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</si>
  <si>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</si>
  <si>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</si>
  <si>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</si>
  <si>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</si>
  <si>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</si>
  <si>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</si>
  <si>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</si>
  <si>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</si>
  <si>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</si>
  <si>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</si>
  <si>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</si>
  <si>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</si>
  <si>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</si>
  <si>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</si>
  <si>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</si>
  <si>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</si>
  <si>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</si>
  <si>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</si>
  <si>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</si>
  <si>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</si>
  <si>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</si>
  <si>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</si>
  <si>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</si>
  <si>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</si>
  <si>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</si>
  <si>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</si>
  <si>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</si>
  <si>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</si>
  <si>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</si>
  <si>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</si>
  <si>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</si>
  <si>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</si>
  <si>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</si>
  <si>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</si>
  <si>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</si>
  <si>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</si>
  <si>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</si>
  <si>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</si>
  <si>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</si>
  <si>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</si>
  <si>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</si>
  <si>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</si>
  <si>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</si>
  <si>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</si>
  <si>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</si>
  <si>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</si>
  <si>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</si>
  <si>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</si>
  <si>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</si>
  <si>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</si>
  <si>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</si>
  <si>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</si>
  <si>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</si>
  <si>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</si>
  <si>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</si>
  <si>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</si>
  <si>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</si>
  <si>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</si>
  <si>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</si>
  <si>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</si>
  <si>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</si>
  <si>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</si>
  <si>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</si>
  <si>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</si>
  <si>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</si>
  <si>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</si>
  <si>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</si>
  <si>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</si>
  <si>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</si>
  <si>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</si>
  <si>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</si>
  <si>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</si>
  <si>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</si>
  <si>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</si>
  <si>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</si>
  <si>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</si>
  <si>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</si>
  <si>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</si>
  <si>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</si>
  <si>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</si>
  <si>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</si>
  <si>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</si>
  <si>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</si>
  <si>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</si>
  <si>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</si>
  <si>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</si>
  <si>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</si>
  <si>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</si>
  <si>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</si>
  <si>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</si>
  <si>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</si>
  <si>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</si>
  <si>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</si>
  <si>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</si>
  <si>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</si>
  <si>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</si>
  <si>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</si>
  <si>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</si>
  <si>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</si>
  <si>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</si>
  <si>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</si>
  <si>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</si>
  <si>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</si>
  <si>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</si>
  <si>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</si>
  <si>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</si>
  <si>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</si>
  <si>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</si>
  <si>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</si>
  <si>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</si>
  <si>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</si>
  <si>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</si>
  <si>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</si>
  <si>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</si>
  <si>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</si>
  <si>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</si>
  <si>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</si>
  <si>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</si>
  <si>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</si>
  <si>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</si>
  <si>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</si>
  <si>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</si>
  <si>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</si>
  <si>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</si>
  <si>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</si>
  <si>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</si>
  <si>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</si>
  <si>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</si>
  <si>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</si>
  <si>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</si>
  <si>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</si>
  <si>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</si>
  <si>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</si>
  <si>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</si>
  <si>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</si>
  <si>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</si>
  <si>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</si>
  <si>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</si>
  <si>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</si>
  <si>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</si>
  <si>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</si>
  <si>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</si>
  <si>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</si>
  <si>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</si>
  <si>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</si>
  <si>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</si>
  <si>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</si>
  <si>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</si>
  <si>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</si>
  <si>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</si>
  <si>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</si>
  <si>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</si>
  <si>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</si>
  <si>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</si>
  <si>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</si>
  <si>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</si>
  <si>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</si>
  <si>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</si>
  <si>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</si>
  <si>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</si>
  <si>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</si>
  <si>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</si>
  <si>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</si>
  <si>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</si>
  <si>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</si>
  <si>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</si>
  <si>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</si>
  <si>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</si>
  <si>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</si>
  <si>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</si>
  <si>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</si>
  <si>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</si>
  <si>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</si>
  <si>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</si>
  <si>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</si>
  <si>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</si>
  <si>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</si>
  <si>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</si>
  <si>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</si>
  <si>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</si>
  <si>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</si>
  <si>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</si>
  <si>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</si>
  <si>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</si>
  <si>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</si>
  <si>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</si>
  <si>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</si>
  <si>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</si>
  <si>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</si>
  <si>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</si>
  <si>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</si>
  <si>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</si>
  <si>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</si>
  <si>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</si>
  <si>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</si>
  <si>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</si>
  <si>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</si>
  <si>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</si>
  <si>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</si>
  <si>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</si>
  <si>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</si>
  <si>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</si>
  <si>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</si>
  <si>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</si>
  <si>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</si>
  <si>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</si>
  <si>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</si>
  <si>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</si>
  <si>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</si>
  <si>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</si>
  <si>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</si>
  <si>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</si>
  <si>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</si>
  <si>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</si>
  <si>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</si>
  <si>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</si>
  <si>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</si>
  <si>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</si>
  <si>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</si>
  <si>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</si>
  <si>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</si>
  <si>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</si>
  <si>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</si>
  <si>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</si>
  <si>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</si>
  <si>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</si>
  <si>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</si>
  <si>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</si>
  <si>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</si>
  <si>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</si>
  <si>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</si>
  <si>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</si>
  <si>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</si>
  <si>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</si>
  <si>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</si>
  <si>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</si>
  <si>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</si>
  <si>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</si>
  <si>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</si>
  <si>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</si>
  <si>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</si>
  <si>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</si>
  <si>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</si>
  <si>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</si>
  <si>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</si>
  <si>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</si>
  <si>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</si>
  <si>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</si>
  <si>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</si>
  <si>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</si>
  <si>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</si>
  <si>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</si>
  <si>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</si>
  <si>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</si>
  <si>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</si>
  <si>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</si>
  <si>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</si>
  <si>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</si>
  <si>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</si>
  <si>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</si>
  <si>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</si>
  <si>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</si>
  <si>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</si>
  <si>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</si>
  <si>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</si>
  <si>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</si>
  <si>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</si>
  <si>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</si>
  <si>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</si>
  <si>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</si>
  <si>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</si>
  <si>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</si>
  <si>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</si>
  <si>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</si>
  <si>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</si>
  <si>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</si>
  <si>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</si>
  <si>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</si>
  <si>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</si>
  <si>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</si>
  <si>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</si>
  <si>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</si>
  <si>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</si>
  <si>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</si>
  <si>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</si>
  <si>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</si>
  <si>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</si>
  <si>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</si>
  <si>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</si>
  <si>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</si>
  <si>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</si>
  <si>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</si>
  <si>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</si>
  <si>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</si>
  <si>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</si>
  <si>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</si>
  <si>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</si>
  <si>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</si>
  <si>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</si>
  <si>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</si>
  <si>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</si>
  <si>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</si>
  <si>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</si>
  <si>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</si>
  <si>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</si>
  <si>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</si>
  <si>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</si>
  <si>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</si>
  <si>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</si>
  <si>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</si>
  <si>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</si>
  <si>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</si>
  <si>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</si>
  <si>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</si>
  <si>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</si>
  <si>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</si>
  <si>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</si>
  <si>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</si>
  <si>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</si>
  <si>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</si>
  <si>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</si>
  <si>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</si>
  <si>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</si>
  <si>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</si>
  <si>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</si>
  <si>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</si>
  <si>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</si>
  <si>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</si>
  <si>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</si>
  <si>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</si>
  <si>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</si>
  <si>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</si>
  <si>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</si>
  <si>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</si>
  <si>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</si>
  <si>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</si>
  <si>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</si>
  <si>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</si>
  <si>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</si>
  <si>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</si>
  <si>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</si>
  <si>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</si>
  <si>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</si>
  <si>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</si>
  <si>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</si>
  <si>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</si>
  <si>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</si>
  <si>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</si>
  <si>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</si>
  <si>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</si>
  <si>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</si>
  <si>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</si>
  <si>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</si>
  <si>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</si>
  <si>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</si>
  <si>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</si>
  <si>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</si>
  <si>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</si>
  <si>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</si>
  <si>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</si>
  <si>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</si>
  <si>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</si>
  <si>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</si>
  <si>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</si>
  <si>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</si>
  <si>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</si>
  <si>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</si>
  <si>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</si>
  <si>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</si>
  <si>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</si>
  <si>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</si>
  <si>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</si>
  <si>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</si>
  <si>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</si>
  <si>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</si>
  <si>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</si>
  <si>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</si>
  <si>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</si>
  <si>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</si>
  <si>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</si>
  <si>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</si>
  <si>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</si>
  <si>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</si>
  <si>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</si>
  <si>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</si>
  <si>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</si>
  <si>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</si>
  <si>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</si>
  <si>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</si>
  <si>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</si>
  <si>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</si>
  <si>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</si>
  <si>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</si>
  <si>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</si>
  <si>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</si>
  <si>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</si>
  <si>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</si>
  <si>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</si>
  <si>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</si>
  <si>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</si>
  <si>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</si>
  <si>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</si>
  <si>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</si>
  <si>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</si>
  <si>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</si>
  <si>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</si>
  <si>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</si>
  <si>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</si>
  <si>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</si>
  <si>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</si>
  <si>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</si>
  <si>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</si>
  <si>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</si>
  <si>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</si>
  <si>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</si>
  <si>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</si>
  <si>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</si>
  <si>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</si>
  <si>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</si>
  <si>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</si>
  <si>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</si>
  <si>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</si>
  <si>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</si>
  <si>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</si>
  <si>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</si>
  <si>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</si>
  <si>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</si>
  <si>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</si>
  <si>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</si>
  <si>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</si>
  <si>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</si>
  <si>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</si>
  <si>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</si>
  <si>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</si>
  <si>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</si>
  <si>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</si>
  <si>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</si>
  <si>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</si>
  <si>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</si>
  <si>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</si>
  <si>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</si>
  <si>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</si>
  <si>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</si>
  <si>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</si>
  <si>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</si>
  <si>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</si>
  <si>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</si>
  <si>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</si>
  <si>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</si>
  <si>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</si>
  <si>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</si>
  <si>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</si>
  <si>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</si>
  <si>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</si>
  <si>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</si>
  <si>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</si>
  <si>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</si>
  <si>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</si>
  <si>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</si>
  <si>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</si>
  <si>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</si>
  <si>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</si>
  <si>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</si>
  <si>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</si>
  <si>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</si>
  <si>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</si>
  <si>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</si>
  <si>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</si>
  <si>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</si>
  <si>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</si>
  <si>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</si>
  <si>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</si>
  <si>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</si>
  <si>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</si>
  <si>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</si>
  <si>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</si>
  <si>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</si>
  <si>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</si>
  <si>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</si>
  <si>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</si>
  <si>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</si>
  <si>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</si>
  <si>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</si>
  <si>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</si>
  <si>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</si>
  <si>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</si>
  <si>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</si>
  <si>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</si>
  <si>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</si>
  <si>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</si>
  <si>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</si>
  <si>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</si>
  <si>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</si>
  <si>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</si>
  <si>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</si>
  <si>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</si>
  <si>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</si>
  <si>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</si>
  <si>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</si>
  <si>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</si>
  <si>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</si>
  <si>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</si>
  <si>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</si>
  <si>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</si>
  <si>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</si>
  <si>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</si>
  <si>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</si>
  <si>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</si>
  <si>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</si>
  <si>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</si>
  <si>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</si>
  <si>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</si>
  <si>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</si>
  <si>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</si>
  <si>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</si>
  <si>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</si>
  <si>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</si>
  <si>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</si>
  <si>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</si>
  <si>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</si>
  <si>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</si>
  <si>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</si>
  <si>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</si>
  <si>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</si>
  <si>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</si>
  <si>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</si>
  <si>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</si>
  <si>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</si>
  <si>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</si>
  <si>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</si>
  <si>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</si>
  <si>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</si>
  <si>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</si>
  <si>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</si>
  <si>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</si>
  <si>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</si>
  <si>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</si>
  <si>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</si>
  <si>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</si>
  <si>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</si>
  <si>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</si>
  <si>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</si>
  <si>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</si>
  <si>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</si>
  <si>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</si>
  <si>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</si>
  <si>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</si>
  <si>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</si>
  <si>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</si>
  <si>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</si>
  <si>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</si>
  <si>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</si>
  <si>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</si>
  <si>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</si>
  <si>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</si>
  <si>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</si>
  <si>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</si>
  <si>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</si>
  <si>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</si>
  <si>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</si>
  <si>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</si>
  <si>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</si>
  <si>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</si>
  <si>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</si>
  <si>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</si>
  <si>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</si>
  <si>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</si>
  <si>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</si>
  <si>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</si>
  <si>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</si>
  <si>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</si>
  <si>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</si>
  <si>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</si>
  <si>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</si>
  <si>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</si>
  <si>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</si>
  <si>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</si>
  <si>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</si>
  <si>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</si>
  <si>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</si>
  <si>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</si>
  <si>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</si>
  <si>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</si>
  <si>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</si>
  <si>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</si>
  <si>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</si>
  <si>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</si>
  <si>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</si>
  <si>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</si>
  <si>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</si>
  <si>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</si>
  <si>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</si>
  <si>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</si>
  <si>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</si>
  <si>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</si>
  <si>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</si>
  <si>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</si>
  <si>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</si>
  <si>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</si>
  <si>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</si>
  <si>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</si>
  <si>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</si>
  <si>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</si>
  <si>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</si>
  <si>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</si>
  <si>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</si>
  <si>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</si>
  <si>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</si>
  <si>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</si>
  <si>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</si>
  <si>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</si>
  <si>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</si>
  <si>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</si>
  <si>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</si>
  <si>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</si>
  <si>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</si>
  <si>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</si>
  <si>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</si>
  <si>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</si>
  <si>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</si>
  <si>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</si>
  <si>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</si>
  <si>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</si>
  <si>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</si>
  <si>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</si>
  <si>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</si>
  <si>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</si>
  <si>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</si>
  <si>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</si>
  <si>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</si>
  <si>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</si>
  <si>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</si>
  <si>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</si>
  <si>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</si>
  <si>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</si>
  <si>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</si>
  <si>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</si>
  <si>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</si>
  <si>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</si>
  <si>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</si>
  <si>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</si>
  <si>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</si>
  <si>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</si>
  <si>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</si>
  <si>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</si>
  <si>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</si>
  <si>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</si>
  <si>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</si>
  <si>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</si>
  <si>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</si>
  <si>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</si>
  <si>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</si>
  <si>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</si>
  <si>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</si>
  <si>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</si>
  <si>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</si>
  <si>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</si>
  <si>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</si>
  <si>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</si>
  <si>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</si>
  <si>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</si>
  <si>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</si>
  <si>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</si>
  <si>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</si>
  <si>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</si>
  <si>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</si>
  <si>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</si>
  <si>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</si>
  <si>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</si>
  <si>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</si>
  <si>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</si>
  <si>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</si>
  <si>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</si>
  <si>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</si>
  <si>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</si>
  <si>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</si>
  <si>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</si>
  <si>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</si>
  <si>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</si>
  <si>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</si>
  <si>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</si>
  <si>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</si>
  <si>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</si>
  <si>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</si>
  <si>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</si>
  <si>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</si>
  <si>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</si>
  <si>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</si>
  <si>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</si>
  <si>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</si>
  <si>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</si>
  <si>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</si>
  <si>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</si>
  <si>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</si>
  <si>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</si>
  <si>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</si>
  <si>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</si>
  <si>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</si>
  <si>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</si>
  <si>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</si>
  <si>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</si>
  <si>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</si>
  <si>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</si>
  <si>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</si>
  <si>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</si>
  <si>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</si>
  <si>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</si>
  <si>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</si>
  <si>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</si>
  <si>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</si>
  <si>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</si>
  <si>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</si>
  <si>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</si>
  <si>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</si>
  <si>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</si>
  <si>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</si>
  <si>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</si>
  <si>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</si>
  <si>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</si>
  <si>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</si>
  <si>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</si>
  <si>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</si>
  <si>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</si>
  <si>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</si>
  <si>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</si>
  <si>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</si>
  <si>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</si>
  <si>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</si>
  <si>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</si>
  <si>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</si>
  <si>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</si>
  <si>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</si>
  <si>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</si>
  <si>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</si>
  <si>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</si>
  <si>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</si>
  <si>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</si>
  <si>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</si>
  <si>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</si>
  <si>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</si>
  <si>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</si>
  <si>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</si>
  <si>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</si>
  <si>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</si>
  <si>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</si>
  <si>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</si>
  <si>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</si>
  <si>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</si>
  <si>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</si>
  <si>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</si>
  <si>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</si>
  <si>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</si>
  <si>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</si>
  <si>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</si>
  <si>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</si>
  <si>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</si>
  <si>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</si>
  <si>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</si>
  <si>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</si>
  <si>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</si>
  <si>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</si>
  <si>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</si>
  <si>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</si>
  <si>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</si>
  <si>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</si>
  <si>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</si>
  <si>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</si>
  <si>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</si>
  <si>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</si>
  <si>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</si>
  <si>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</si>
  <si>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</si>
  <si>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</si>
  <si>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</si>
  <si>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</si>
  <si>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</si>
  <si>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</si>
  <si>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</si>
  <si>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</si>
  <si>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</si>
  <si>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</si>
  <si>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</si>
  <si>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</si>
  <si>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</si>
  <si>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</si>
  <si>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</si>
  <si>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</si>
  <si>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</si>
  <si>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</si>
  <si>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</si>
  <si>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</si>
  <si>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</si>
  <si>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</si>
  <si>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</si>
  <si>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</si>
  <si>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</si>
  <si>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</si>
  <si>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</si>
  <si>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</si>
  <si>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</si>
  <si>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</si>
  <si>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</si>
  <si>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</si>
  <si>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</si>
  <si>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</si>
  <si>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</si>
  <si>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</si>
  <si>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</si>
  <si>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</si>
  <si>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</si>
  <si>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</si>
  <si>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</si>
  <si>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</si>
  <si>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</si>
  <si>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</si>
  <si>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</si>
  <si>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</si>
  <si>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</si>
  <si>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</si>
  <si>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</si>
  <si>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</si>
  <si>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</si>
  <si>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</si>
  <si>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</si>
  <si>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</si>
  <si>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</si>
  <si>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</si>
  <si>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</si>
  <si>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</si>
  <si>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</si>
  <si>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</si>
  <si>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</si>
  <si>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</si>
  <si>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</si>
  <si>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</si>
  <si>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</si>
  <si>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</si>
  <si>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</si>
  <si>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</si>
  <si>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</si>
  <si>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</si>
  <si>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</si>
  <si>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</si>
  <si>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</si>
  <si>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</si>
  <si>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</si>
  <si>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</si>
  <si>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</si>
  <si>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</si>
  <si>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</si>
  <si>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</si>
  <si>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</si>
  <si>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</si>
  <si>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</si>
  <si>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</si>
  <si>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</si>
  <si>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</si>
  <si>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</si>
  <si>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</si>
  <si>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</si>
  <si>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</si>
  <si>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</si>
  <si>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</si>
  <si>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</si>
  <si>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</si>
  <si>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</si>
  <si>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</si>
  <si>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</si>
  <si>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</si>
  <si>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</si>
  <si>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</si>
  <si>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</si>
  <si>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</si>
  <si>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</si>
  <si>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</si>
  <si>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</si>
  <si>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</si>
  <si>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</si>
  <si>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</si>
  <si>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</si>
  <si>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</si>
  <si>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</si>
  <si>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</si>
  <si>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</si>
  <si>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</si>
  <si>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</si>
  <si>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</si>
  <si>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</si>
  <si>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</si>
  <si>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</si>
  <si>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</si>
  <si>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</si>
  <si>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</si>
  <si>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</si>
  <si>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</si>
  <si>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</si>
  <si>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</si>
  <si>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</si>
  <si>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</si>
  <si>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</si>
  <si>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</si>
  <si>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</si>
  <si>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</si>
  <si>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</si>
  <si>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</si>
  <si>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</si>
  <si>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</si>
  <si>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</si>
  <si>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</si>
  <si>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</si>
  <si>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</si>
  <si>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</si>
  <si>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</si>
  <si>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</si>
  <si>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</si>
  <si>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</si>
  <si>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</si>
  <si>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</si>
  <si>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</si>
  <si>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</si>
  <si>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</si>
  <si>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</si>
  <si>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</si>
  <si>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</si>
  <si>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</si>
  <si>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</si>
  <si>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</si>
  <si>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</si>
  <si>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</si>
  <si>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</si>
  <si>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</si>
  <si>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</si>
  <si>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</si>
  <si>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</si>
  <si>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</si>
  <si>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</si>
  <si>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</si>
  <si>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</si>
  <si>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</si>
  <si>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</si>
  <si>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</si>
  <si>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</si>
  <si>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</si>
  <si>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</si>
  <si>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</si>
  <si>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</si>
  <si>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</si>
  <si>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</si>
  <si>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</si>
  <si>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</si>
  <si>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</si>
  <si>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</si>
  <si>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</si>
  <si>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</si>
  <si>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</si>
  <si>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</si>
  <si>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</si>
  <si>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</si>
  <si>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</si>
  <si>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</si>
  <si>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</si>
  <si>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</si>
  <si>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</si>
  <si>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</si>
  <si>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</si>
  <si>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</si>
  <si>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</si>
  <si>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</si>
  <si>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</si>
  <si>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</si>
  <si>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</si>
  <si>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</si>
  <si>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</si>
  <si>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</si>
  <si>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</si>
  <si>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</si>
  <si>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</si>
  <si>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</si>
  <si>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</si>
  <si>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</si>
  <si>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</si>
  <si>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</si>
  <si>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</si>
  <si>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</si>
  <si>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</si>
  <si>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</si>
  <si>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</si>
  <si>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</si>
  <si>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</si>
  <si>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</si>
  <si>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</si>
  <si>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</si>
  <si>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</si>
  <si>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</si>
  <si>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</si>
  <si>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</si>
  <si>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</si>
  <si>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</si>
  <si>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</si>
  <si>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</si>
  <si>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</si>
  <si>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</si>
  <si>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</si>
  <si>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</si>
  <si>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</si>
  <si>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</si>
  <si>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</si>
  <si>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</si>
  <si>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</si>
  <si>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</si>
  <si>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</si>
  <si>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</si>
  <si>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</si>
  <si>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</si>
  <si>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</si>
  <si>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</si>
  <si>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</si>
  <si>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</si>
  <si>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</si>
  <si>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</si>
  <si>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</si>
  <si>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</si>
  <si>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</si>
  <si>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</si>
  <si>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</si>
  <si>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</si>
  <si>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</si>
  <si>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</si>
  <si>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</si>
  <si>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</si>
  <si>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</si>
  <si>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</si>
  <si>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</si>
  <si>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</si>
  <si>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</si>
  <si>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</si>
  <si>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</si>
  <si>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</si>
  <si>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</si>
  <si>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</si>
  <si>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</si>
  <si>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</si>
  <si>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</si>
  <si>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</si>
  <si>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</si>
  <si>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</si>
  <si>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</si>
  <si>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</si>
  <si>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</si>
  <si>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</si>
  <si>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</si>
  <si>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</si>
  <si>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</si>
  <si>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</si>
  <si>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</si>
  <si>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</si>
  <si>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</si>
  <si>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</si>
  <si>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</si>
  <si>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</si>
  <si>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</si>
  <si>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</si>
  <si>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</si>
  <si>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</si>
  <si>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</si>
  <si>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</si>
  <si>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</si>
  <si>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</si>
  <si>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</si>
  <si>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</si>
  <si>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</si>
  <si>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</si>
  <si>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</si>
  <si>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</si>
  <si>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</si>
  <si>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</si>
  <si>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</si>
  <si>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</si>
  <si>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</si>
  <si>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</si>
  <si>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</si>
  <si>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</si>
  <si>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</si>
  <si>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</si>
  <si>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</si>
  <si>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</si>
  <si>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</si>
  <si>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</si>
  <si>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</si>
  <si>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</si>
  <si>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</si>
  <si>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</si>
  <si>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</si>
  <si>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</si>
  <si>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</si>
  <si>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</si>
  <si>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</si>
  <si>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</si>
  <si>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</si>
  <si>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</si>
  <si>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</si>
  <si>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</si>
  <si>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</si>
  <si>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</si>
  <si>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</si>
  <si>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</si>
  <si>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</si>
  <si>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</si>
  <si>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</si>
  <si>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</si>
  <si>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</si>
  <si>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</si>
  <si>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</si>
  <si>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</si>
  <si>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</si>
  <si>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</si>
  <si>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</si>
  <si>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</si>
  <si>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</si>
  <si>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</si>
  <si>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</si>
  <si>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</si>
  <si>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</si>
  <si>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</si>
  <si>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</si>
  <si>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</si>
  <si>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</si>
  <si>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</si>
  <si>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</si>
  <si>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</si>
  <si>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</si>
  <si>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</si>
  <si>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</si>
  <si>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</si>
  <si>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</si>
  <si>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</si>
  <si>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</si>
  <si>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</si>
  <si>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</si>
  <si>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</si>
  <si>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</si>
  <si>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</si>
  <si>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</si>
  <si>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</si>
  <si>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</si>
  <si>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</si>
  <si>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</si>
  <si>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</si>
  <si>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</si>
  <si>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</si>
  <si>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</si>
  <si>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</si>
  <si>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</si>
  <si>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</si>
  <si>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</si>
  <si>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</si>
  <si>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</si>
  <si>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</si>
  <si>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</si>
  <si>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</si>
  <si>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</si>
  <si>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</si>
  <si>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</si>
  <si>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</si>
  <si>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</si>
  <si>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</si>
  <si>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</si>
  <si>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</si>
  <si>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</si>
  <si>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</si>
  <si>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</si>
  <si>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</si>
  <si>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</si>
  <si>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</si>
  <si>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</si>
  <si>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</si>
  <si>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</si>
  <si>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</si>
  <si>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</si>
  <si>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</si>
  <si>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</si>
  <si>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</si>
  <si>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</si>
  <si>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</si>
  <si>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</si>
  <si>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</si>
  <si>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</si>
  <si>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</si>
  <si>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</si>
  <si>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</si>
  <si>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</si>
  <si>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</si>
  <si>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</si>
  <si>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</si>
  <si>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</si>
  <si>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</si>
  <si>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</si>
  <si>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</si>
  <si>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</si>
  <si>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</si>
  <si>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</si>
  <si>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</si>
  <si>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</si>
  <si>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</si>
  <si>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</si>
  <si>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</si>
  <si>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</si>
  <si>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</si>
  <si>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</si>
  <si>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</si>
  <si>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</si>
  <si>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</si>
  <si>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</si>
  <si>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</si>
  <si>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</si>
  <si>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</si>
  <si>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</si>
  <si>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</si>
  <si>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</si>
  <si>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</si>
  <si>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</si>
  <si>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</si>
  <si>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</si>
  <si>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</si>
  <si>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</si>
  <si>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</si>
  <si>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</si>
  <si>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</si>
  <si>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</si>
  <si>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</si>
  <si>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</si>
  <si>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</si>
  <si>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</si>
  <si>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</si>
  <si>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</si>
  <si>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</si>
  <si>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</si>
  <si>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</si>
  <si>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</si>
  <si>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</si>
  <si>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</si>
  <si>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</si>
  <si>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</si>
  <si>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</si>
  <si>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</si>
  <si>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</si>
  <si>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</si>
  <si>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</si>
  <si>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</si>
  <si>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</si>
  <si>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</si>
  <si>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</si>
  <si>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</si>
  <si>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</si>
  <si>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</si>
  <si>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</si>
  <si>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</si>
  <si>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</si>
  <si>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</si>
  <si>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</si>
  <si>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</si>
  <si>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</si>
  <si>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</si>
  <si>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</si>
  <si>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</si>
  <si>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</si>
  <si>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</si>
  <si>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</si>
  <si>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</si>
  <si>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</si>
  <si>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</si>
  <si>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</si>
  <si>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</si>
  <si>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</si>
  <si>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</si>
  <si>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</si>
  <si>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</si>
  <si>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</si>
  <si>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</si>
  <si>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</si>
  <si>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</si>
  <si>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</si>
  <si>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</si>
  <si>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</si>
  <si>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</si>
  <si>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</si>
  <si>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</si>
  <si>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</si>
  <si>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</si>
  <si>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</si>
  <si>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</si>
  <si>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</si>
  <si>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</si>
  <si>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</si>
  <si>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</si>
  <si>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</si>
  <si>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</si>
  <si>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</si>
  <si>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</si>
  <si>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</si>
  <si>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</si>
  <si>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</si>
  <si>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</si>
  <si>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</si>
  <si>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</si>
  <si>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</si>
  <si>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</si>
  <si>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</si>
  <si>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</si>
  <si>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</si>
  <si>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</si>
  <si>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</si>
  <si>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</si>
  <si>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</si>
  <si>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</si>
  <si>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</si>
  <si>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</si>
  <si>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</si>
  <si>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</si>
  <si>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</si>
  <si>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</si>
  <si>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</si>
  <si>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</si>
  <si>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</si>
  <si>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</si>
  <si>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</si>
  <si>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</si>
  <si>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</si>
  <si>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</si>
  <si>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</si>
  <si>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</si>
  <si>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</si>
  <si>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</si>
  <si>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</si>
  <si>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</si>
  <si>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</si>
  <si>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</si>
  <si>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</si>
  <si>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</si>
  <si>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</si>
  <si>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</si>
  <si>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</si>
  <si>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</si>
  <si>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</si>
  <si>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</si>
  <si>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</si>
  <si>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</si>
  <si>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</si>
  <si>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</si>
  <si>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</si>
  <si>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</si>
  <si>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</si>
  <si>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</si>
  <si>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</si>
  <si>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</si>
  <si>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</si>
  <si>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</si>
  <si>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</si>
  <si>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</si>
  <si>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</si>
  <si>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</si>
  <si>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</si>
  <si>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</si>
  <si>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</si>
  <si>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</si>
  <si>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</si>
  <si>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</si>
  <si>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</si>
  <si>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</si>
  <si>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</si>
  <si>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</si>
  <si>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</si>
  <si>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</si>
  <si>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</si>
  <si>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</si>
  <si>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</si>
  <si>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</si>
  <si>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</si>
  <si>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</si>
  <si>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</si>
  <si>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</si>
  <si>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</si>
  <si>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</si>
  <si>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</si>
  <si>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</si>
  <si>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</si>
  <si>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</si>
  <si>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</si>
  <si>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</si>
  <si>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</si>
  <si>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</si>
  <si>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</si>
  <si>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</si>
  <si>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</si>
  <si>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</si>
  <si>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</si>
  <si>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</si>
  <si>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</si>
  <si>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</si>
  <si>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</si>
  <si>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</si>
  <si>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</si>
  <si>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</si>
  <si>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</si>
  <si>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</si>
  <si>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</si>
  <si>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</si>
  <si>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</si>
  <si>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</si>
  <si>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</si>
  <si>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</si>
  <si>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</si>
  <si>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</si>
  <si>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</si>
  <si>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</si>
  <si>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</si>
  <si>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</si>
  <si>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</si>
  <si>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</si>
  <si>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</si>
  <si>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</si>
  <si>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</si>
  <si>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</si>
  <si>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</si>
  <si>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</si>
  <si>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</si>
  <si>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</si>
  <si>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</si>
  <si>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</si>
  <si>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</si>
  <si>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</si>
  <si>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</si>
  <si>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</si>
  <si>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</si>
  <si>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</si>
  <si>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</si>
  <si>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</si>
  <si>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</si>
  <si>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</si>
  <si>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</si>
  <si>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</si>
  <si>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</si>
  <si>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</si>
  <si>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</si>
  <si>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</si>
  <si>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</si>
  <si>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</si>
  <si>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</si>
  <si>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</si>
  <si>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</si>
  <si>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</si>
  <si>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</si>
  <si>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</si>
  <si>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</si>
  <si>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</si>
  <si>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</si>
  <si>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</si>
  <si>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</si>
  <si>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</si>
  <si>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</si>
  <si>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</si>
  <si>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</si>
  <si>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</si>
  <si>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</si>
  <si>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</si>
  <si>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</si>
  <si>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</si>
  <si>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</si>
  <si>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</si>
  <si>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</si>
  <si>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</si>
  <si>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</si>
  <si>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</si>
  <si>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</si>
  <si>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</si>
  <si>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</si>
  <si>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</si>
  <si>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</si>
  <si>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</si>
  <si>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</si>
  <si>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</si>
  <si>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</si>
  <si>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</si>
  <si>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</si>
  <si>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</si>
  <si>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</si>
  <si>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</si>
  <si>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</si>
  <si>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</si>
  <si>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</si>
  <si>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</si>
  <si>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</si>
  <si>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</si>
  <si>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</si>
  <si>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</si>
  <si>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</si>
  <si>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</si>
  <si>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</si>
  <si>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</si>
  <si>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</si>
  <si>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</si>
  <si>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</si>
  <si>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</si>
  <si>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</si>
  <si>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</si>
  <si>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</si>
  <si>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</si>
  <si>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</si>
  <si>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</si>
  <si>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</si>
  <si>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</si>
  <si>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</si>
  <si>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</si>
  <si>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</si>
  <si>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</si>
  <si>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</si>
  <si>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</si>
  <si>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</si>
  <si>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</si>
  <si>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</si>
  <si>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</si>
  <si>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</si>
  <si>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</si>
  <si>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</si>
  <si>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</si>
  <si>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</si>
  <si>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</si>
  <si>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</si>
  <si>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</si>
  <si>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</si>
  <si>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</si>
  <si>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</si>
  <si>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</si>
  <si>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</si>
  <si>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</si>
  <si>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</si>
  <si>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</si>
  <si>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</si>
  <si>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</si>
  <si>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</si>
  <si>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</si>
  <si>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</si>
  <si>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</si>
  <si>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</si>
  <si>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</si>
  <si>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</si>
  <si>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</si>
  <si>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</si>
  <si>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</si>
  <si>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</si>
  <si>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</si>
  <si>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</si>
  <si>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</si>
  <si>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</si>
  <si>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</si>
  <si>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</si>
  <si>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</si>
  <si>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</si>
  <si>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</si>
  <si>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</si>
  <si>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</si>
  <si>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</si>
  <si>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</si>
  <si>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</si>
  <si>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</si>
  <si>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</si>
  <si>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</si>
  <si>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</si>
  <si>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</si>
  <si>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</si>
  <si>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</si>
  <si>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</si>
  <si>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</si>
  <si>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</si>
  <si>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</si>
  <si>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</si>
  <si>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</si>
  <si>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</si>
  <si>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</si>
  <si>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</si>
  <si>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</si>
  <si>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</si>
  <si>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</si>
  <si>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</si>
  <si>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</si>
  <si>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</si>
  <si>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</si>
  <si>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</si>
  <si>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</si>
  <si>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</si>
  <si>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</si>
  <si>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</si>
  <si>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</si>
  <si>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</si>
  <si>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</si>
  <si>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</si>
  <si>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</si>
  <si>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</si>
  <si>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</si>
  <si>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</si>
  <si>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</si>
  <si>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</si>
  <si>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</si>
  <si>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</si>
  <si>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</si>
  <si>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</si>
  <si>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</si>
  <si>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</si>
  <si>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</si>
  <si>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</si>
  <si>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</si>
  <si>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</si>
  <si>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</si>
  <si>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</si>
  <si>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</si>
  <si>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</si>
  <si>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</si>
  <si>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</si>
  <si>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</si>
  <si>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</si>
  <si>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</si>
  <si>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</si>
  <si>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</si>
  <si>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</si>
  <si>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</si>
  <si>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</si>
  <si>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</si>
  <si>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</si>
  <si>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</si>
  <si>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</si>
  <si>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</si>
  <si>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</si>
  <si>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</si>
  <si>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</si>
  <si>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</si>
  <si>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</si>
  <si>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</si>
  <si>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</si>
  <si>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</si>
  <si>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</si>
  <si>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</si>
  <si>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</si>
  <si>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</si>
  <si>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</si>
  <si>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</si>
  <si>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</si>
  <si>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</si>
  <si>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</si>
  <si>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</si>
  <si>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</si>
  <si>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</si>
  <si>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</si>
  <si>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</si>
  <si>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</si>
  <si>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</si>
  <si>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</si>
  <si>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</si>
  <si>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</si>
  <si>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</si>
  <si>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</si>
  <si>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</si>
  <si>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</si>
  <si>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</si>
  <si>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</si>
  <si>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</si>
  <si>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</si>
  <si>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</si>
  <si>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</si>
  <si>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</si>
  <si>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</si>
  <si>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</si>
  <si>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</si>
  <si>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</si>
  <si>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</si>
  <si>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</si>
  <si>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</si>
  <si>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</si>
  <si>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</si>
  <si>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</si>
  <si>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</si>
  <si>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</si>
  <si>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</si>
  <si>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</si>
  <si>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</si>
  <si>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</si>
  <si>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</si>
  <si>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</si>
  <si>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</si>
  <si>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</si>
  <si>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</si>
  <si>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</si>
  <si>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</si>
  <si>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</si>
  <si>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</si>
  <si>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</si>
  <si>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</si>
  <si>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</si>
  <si>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</si>
  <si>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</si>
  <si>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</si>
  <si>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</si>
  <si>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</si>
  <si>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</si>
  <si>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</si>
  <si>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</si>
  <si>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</si>
  <si>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</si>
  <si>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</si>
  <si>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</si>
  <si>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</si>
  <si>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</si>
  <si>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</si>
  <si>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</si>
  <si>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</si>
  <si>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</si>
  <si>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</si>
  <si>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</si>
  <si>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</si>
  <si>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</si>
  <si>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</si>
  <si>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</si>
  <si>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</si>
  <si>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</si>
  <si>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</si>
  <si>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</si>
  <si>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</si>
  <si>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</si>
  <si>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</si>
  <si>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</si>
  <si>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</si>
  <si>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</si>
  <si>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</si>
  <si>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</si>
  <si>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</si>
  <si>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</si>
  <si>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</si>
  <si>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</si>
  <si>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</si>
  <si>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</si>
  <si>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</si>
  <si>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</si>
  <si>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</si>
  <si>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</si>
  <si>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</si>
  <si>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</si>
  <si>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</si>
  <si>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</si>
  <si>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</si>
  <si>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</si>
  <si>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</si>
  <si>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</si>
  <si>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</si>
  <si>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</si>
  <si>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</si>
  <si>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</si>
  <si>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</si>
  <si>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</si>
  <si>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</si>
  <si>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</si>
  <si>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</si>
  <si>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</si>
  <si>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</si>
  <si>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</si>
  <si>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</si>
  <si>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</si>
  <si>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</si>
  <si>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</si>
  <si>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</si>
  <si>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</si>
  <si>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</si>
  <si>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</si>
  <si>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</si>
  <si>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</si>
  <si>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</si>
  <si>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</si>
  <si>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</si>
  <si>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</si>
  <si>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</si>
  <si>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</si>
  <si>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</si>
  <si>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</si>
  <si>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</si>
  <si>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</si>
  <si>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</si>
  <si>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</si>
  <si>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</si>
  <si>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</si>
  <si>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</si>
  <si>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</si>
  <si>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</si>
  <si>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</si>
  <si>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</si>
  <si>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</si>
  <si>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</si>
  <si>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</si>
  <si>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</si>
  <si>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</si>
  <si>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</si>
  <si>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</si>
  <si>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</si>
  <si>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</si>
  <si>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</si>
  <si>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</si>
  <si>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</si>
  <si>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</si>
  <si>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</si>
  <si>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</si>
  <si>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</si>
  <si>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</si>
  <si>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</si>
  <si>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</si>
  <si>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</si>
  <si>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</si>
  <si>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</si>
  <si>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</si>
  <si>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</si>
  <si>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</si>
  <si>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</si>
  <si>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</si>
  <si>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</si>
  <si>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</si>
  <si>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</si>
  <si>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</si>
  <si>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</si>
  <si>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</si>
  <si>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</si>
  <si>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</si>
  <si>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</si>
  <si>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</si>
  <si>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</si>
  <si>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</si>
  <si>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</si>
  <si>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</si>
  <si>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</si>
  <si>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</si>
  <si>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</si>
  <si>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</si>
  <si>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</si>
  <si>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</si>
  <si>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</si>
  <si>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</si>
  <si>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</si>
  <si>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</si>
  <si>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</si>
  <si>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</si>
  <si>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</si>
  <si>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</si>
  <si>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</si>
  <si>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</si>
  <si>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</si>
  <si>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</si>
  <si>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</si>
  <si>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</si>
  <si>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</si>
  <si>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</si>
  <si>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</si>
  <si>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</si>
  <si>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</si>
  <si>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</si>
  <si>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</si>
  <si>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</si>
  <si>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</si>
  <si>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</si>
  <si>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</si>
  <si>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</si>
  <si>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</si>
  <si>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</si>
  <si>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</si>
  <si>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</si>
  <si>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</si>
  <si>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</si>
  <si>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</si>
  <si>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</si>
  <si>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</si>
  <si>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</si>
  <si>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</si>
  <si>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</si>
  <si>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</si>
  <si>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</si>
  <si>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</si>
  <si>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</si>
  <si>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</si>
  <si>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</si>
  <si>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</si>
  <si>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</si>
  <si>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</si>
  <si>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</si>
  <si>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</si>
  <si>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</si>
  <si>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</si>
  <si>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</si>
  <si>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</si>
  <si>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</si>
  <si>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</si>
  <si>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</si>
  <si>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</si>
  <si>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</si>
  <si>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</si>
  <si>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</si>
  <si>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</si>
  <si>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</si>
  <si>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</si>
  <si>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</si>
  <si>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</si>
  <si>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</si>
  <si>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</si>
  <si>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</si>
  <si>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</si>
  <si>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</si>
  <si>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</si>
  <si>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</si>
  <si>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</si>
  <si>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</si>
  <si>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</si>
  <si>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</si>
  <si>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</si>
  <si>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</si>
  <si>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</si>
  <si>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</si>
  <si>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</si>
  <si>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</si>
  <si>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</si>
  <si>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</si>
  <si>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</si>
  <si>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</si>
  <si>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</si>
  <si>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</si>
  <si>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</si>
  <si>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</si>
  <si>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</si>
  <si>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</si>
  <si>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</si>
  <si>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</si>
  <si>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</si>
  <si>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</si>
  <si>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</si>
  <si>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</si>
  <si>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</si>
  <si>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</si>
  <si>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</si>
  <si>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</si>
  <si>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</si>
  <si>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</si>
  <si>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</si>
  <si>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</si>
  <si>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</si>
  <si>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</si>
  <si>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</si>
  <si>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</si>
  <si>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</si>
  <si>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</si>
  <si>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</si>
  <si>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</si>
  <si>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</si>
  <si>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</si>
  <si>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</si>
  <si>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</si>
  <si>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</si>
  <si>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</si>
  <si>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</si>
  <si>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</si>
  <si>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</si>
  <si>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</si>
  <si>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</si>
  <si>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</si>
  <si>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</si>
  <si>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</si>
  <si>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</si>
  <si>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</si>
  <si>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</si>
  <si>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</si>
  <si>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</si>
  <si>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</si>
  <si>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</si>
  <si>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</si>
  <si>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</si>
  <si>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</si>
  <si>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</si>
  <si>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</si>
  <si>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</si>
  <si>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</si>
  <si>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</si>
  <si>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</si>
  <si>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</si>
  <si>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</si>
  <si>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</si>
  <si>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</si>
  <si>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</si>
  <si>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</si>
  <si>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</si>
  <si>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</si>
  <si>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</si>
  <si>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</si>
  <si>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</si>
  <si>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</si>
  <si>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</si>
  <si>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</si>
  <si>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</si>
  <si>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</si>
  <si>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</si>
  <si>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</si>
  <si>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</si>
  <si>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</si>
  <si>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</si>
  <si>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</si>
  <si>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</si>
  <si>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</si>
  <si>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</si>
  <si>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</si>
  <si>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</si>
  <si>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</si>
  <si>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</si>
  <si>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</si>
  <si>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</si>
  <si>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</si>
  <si>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</si>
  <si>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</si>
  <si>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</si>
  <si>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</si>
  <si>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</si>
  <si>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</si>
  <si>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</si>
  <si>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</si>
  <si>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</si>
  <si>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</si>
  <si>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</si>
  <si>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</si>
  <si>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</si>
  <si>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</si>
  <si>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</si>
  <si>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</si>
  <si>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</si>
  <si>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</si>
  <si>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</si>
  <si>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</si>
  <si>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</si>
  <si>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</si>
  <si>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</si>
  <si>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</si>
  <si>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</si>
  <si>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</si>
  <si>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</si>
  <si>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</si>
  <si>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</si>
  <si>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</si>
  <si>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</si>
  <si>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</si>
  <si>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</si>
  <si>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</si>
  <si>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</si>
  <si>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</si>
  <si>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</si>
  <si>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</si>
  <si>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</si>
  <si>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</si>
  <si>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</si>
  <si>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</si>
  <si>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</si>
  <si>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</si>
  <si>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</si>
  <si>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</si>
  <si>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</si>
  <si>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</si>
  <si>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</si>
  <si>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</si>
  <si>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</si>
  <si>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</si>
  <si>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</si>
  <si>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</si>
  <si>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</si>
  <si>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</si>
  <si>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</si>
  <si>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</si>
  <si>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</si>
  <si>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</si>
  <si>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</si>
  <si>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</si>
  <si>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</si>
  <si>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</si>
  <si>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</si>
  <si>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</si>
  <si>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</si>
  <si>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</si>
  <si>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</si>
  <si>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</si>
  <si>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</si>
  <si>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</si>
  <si>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</si>
  <si>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</si>
  <si>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</si>
  <si>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</si>
  <si>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</si>
  <si>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</si>
  <si>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</si>
  <si>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</si>
  <si>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</si>
  <si>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</si>
  <si>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</si>
  <si>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</si>
  <si>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</si>
  <si>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</si>
  <si>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</si>
  <si>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</si>
  <si>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</si>
  <si>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</si>
  <si>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</si>
  <si>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</si>
  <si>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</si>
  <si>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</si>
  <si>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</si>
  <si>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</si>
  <si>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</si>
  <si>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</si>
  <si>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</si>
  <si>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</si>
  <si>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</si>
  <si>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</si>
  <si>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</si>
  <si>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</si>
  <si>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</si>
  <si>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</si>
  <si>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</si>
  <si>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</si>
  <si>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</si>
  <si>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</si>
  <si>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</si>
  <si>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</si>
  <si>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</si>
  <si>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</si>
  <si>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</si>
  <si>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</si>
  <si>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</si>
  <si>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</si>
  <si>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</si>
  <si>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</si>
  <si>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</si>
  <si>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</si>
  <si>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</si>
  <si>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</si>
  <si>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</si>
  <si>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</si>
  <si>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</si>
  <si>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</si>
  <si>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</si>
  <si>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</si>
  <si>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</si>
  <si>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</si>
  <si>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</si>
  <si>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</si>
  <si>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</si>
  <si>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</si>
  <si>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</si>
  <si>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</si>
  <si>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</si>
  <si>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</si>
  <si>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</si>
  <si>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</si>
  <si>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</si>
  <si>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</si>
  <si>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</si>
  <si>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</si>
  <si>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</si>
  <si>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</si>
  <si>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</si>
  <si>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</si>
  <si>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</si>
  <si>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</si>
  <si>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</si>
  <si>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</si>
  <si>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</si>
  <si>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</si>
  <si>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</si>
  <si>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</si>
  <si>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</si>
  <si>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</si>
  <si>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</si>
  <si>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</si>
  <si>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</si>
  <si>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</si>
  <si>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</si>
  <si>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</si>
  <si>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</si>
  <si>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</si>
  <si>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</si>
  <si>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</si>
  <si>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</si>
  <si>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</si>
  <si>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</si>
  <si>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</si>
  <si>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</si>
  <si>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</si>
  <si>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</si>
  <si>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</si>
  <si>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</si>
  <si>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</si>
  <si>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</si>
  <si>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</si>
  <si>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</si>
  <si>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</si>
  <si>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</si>
  <si>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</si>
  <si>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</si>
  <si>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</si>
  <si>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</si>
  <si>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</si>
  <si>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</si>
  <si>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</si>
  <si>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</si>
  <si>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</si>
  <si>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</si>
  <si>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</si>
  <si>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</si>
  <si>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</si>
  <si>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</si>
  <si>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</si>
  <si>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</si>
  <si>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</si>
  <si>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</si>
  <si>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</si>
  <si>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</si>
  <si>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</si>
  <si>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</si>
  <si>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</si>
  <si>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</si>
  <si>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</si>
  <si>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</si>
  <si>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</si>
  <si>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</si>
  <si>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</si>
  <si>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</si>
  <si>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</si>
  <si>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</si>
  <si>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</si>
  <si>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</si>
  <si>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</si>
  <si>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</si>
  <si>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</si>
  <si>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</si>
  <si>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</si>
  <si>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</si>
  <si>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</si>
  <si>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</si>
  <si>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</si>
  <si>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</si>
  <si>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</si>
  <si>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</si>
  <si>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</si>
  <si>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</si>
  <si>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</si>
  <si>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</si>
  <si>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</si>
  <si>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</si>
  <si>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</si>
  <si>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</si>
  <si>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</si>
  <si>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</si>
  <si>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</si>
  <si>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</si>
  <si>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</si>
  <si>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</si>
  <si>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</si>
  <si>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</si>
  <si>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</si>
  <si>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</si>
  <si>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</si>
  <si>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</si>
  <si>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</si>
  <si>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</si>
  <si>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</si>
  <si>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</si>
  <si>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</si>
  <si>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</si>
  <si>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</si>
  <si>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</si>
  <si>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</si>
  <si>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</si>
  <si>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</si>
  <si>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</si>
  <si>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</si>
  <si>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</si>
  <si>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</si>
  <si>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</si>
  <si>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</si>
  <si>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</si>
  <si>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</si>
  <si>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</si>
  <si>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</si>
  <si>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</si>
  <si>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</si>
  <si>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</si>
  <si>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</si>
  <si>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</si>
  <si>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</si>
  <si>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</si>
  <si>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</si>
  <si>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</si>
  <si>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</si>
  <si>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</si>
  <si>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</si>
  <si>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</si>
  <si>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</si>
  <si>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</si>
  <si>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</si>
  <si>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</si>
  <si>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</si>
  <si>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</si>
  <si>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</si>
  <si>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</si>
  <si>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</si>
  <si>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</si>
  <si>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</si>
  <si>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</si>
  <si>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</si>
  <si>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</si>
  <si>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</si>
  <si>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</si>
  <si>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</si>
  <si>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</si>
  <si>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</si>
  <si>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</si>
  <si>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</si>
  <si>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</si>
  <si>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</si>
  <si>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</si>
  <si>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</si>
  <si>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</si>
  <si>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</si>
  <si>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</si>
  <si>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</si>
  <si>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</si>
  <si>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</si>
  <si>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</si>
  <si>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</si>
  <si>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</si>
  <si>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</si>
  <si>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</si>
  <si>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</si>
  <si>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</si>
  <si>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</si>
  <si>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</si>
  <si>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</si>
  <si>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</si>
  <si>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</si>
  <si>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</si>
  <si>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</si>
  <si>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</si>
  <si>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</si>
  <si>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</si>
  <si>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</si>
  <si>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</si>
  <si>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</si>
  <si>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</si>
  <si>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</si>
  <si>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</si>
  <si>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</si>
  <si>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</si>
  <si>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</si>
  <si>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</si>
  <si>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</si>
  <si>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</si>
  <si>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</si>
  <si>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</si>
  <si>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</si>
  <si>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</si>
  <si>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</si>
  <si>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</si>
  <si>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</si>
  <si>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</si>
  <si>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</si>
  <si>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</si>
  <si>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</si>
  <si>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</si>
  <si>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</si>
  <si>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</si>
  <si>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</si>
  <si>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</si>
  <si>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</si>
  <si>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</si>
  <si>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</si>
  <si>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</si>
  <si>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</si>
  <si>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</si>
  <si>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</si>
  <si>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</si>
  <si>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</si>
  <si>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</si>
  <si>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</si>
  <si>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</si>
  <si>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</si>
  <si>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</si>
  <si>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</si>
  <si>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</si>
  <si>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</si>
  <si>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</si>
  <si>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</si>
  <si>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</si>
  <si>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</si>
  <si>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</si>
  <si>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</si>
  <si>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</si>
  <si>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</si>
  <si>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</si>
  <si>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</si>
  <si>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</si>
  <si>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</si>
  <si>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</si>
  <si>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</si>
  <si>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</si>
  <si>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</si>
  <si>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</si>
  <si>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</si>
  <si>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</si>
  <si>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</si>
  <si>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</si>
  <si>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</si>
  <si>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</si>
  <si>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</si>
  <si>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</si>
  <si>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</si>
  <si>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</si>
  <si>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</si>
  <si>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</si>
  <si>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</si>
  <si>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</si>
  <si>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</si>
  <si>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</si>
  <si>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</si>
  <si>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</si>
  <si>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</si>
  <si>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</si>
  <si>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</si>
  <si>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</si>
  <si>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</si>
  <si>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</si>
  <si>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</si>
  <si>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</si>
  <si>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</si>
  <si>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</si>
  <si>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</si>
  <si>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</si>
  <si>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</si>
  <si>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</si>
  <si>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</si>
  <si>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</si>
  <si>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</si>
  <si>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</si>
  <si>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</si>
  <si>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</si>
  <si>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</si>
  <si>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</si>
  <si>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</si>
  <si>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</si>
  <si>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</si>
  <si>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</si>
  <si>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</si>
  <si>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</si>
  <si>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</si>
  <si>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</si>
  <si>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</si>
  <si>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</si>
  <si>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</si>
  <si>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</si>
  <si>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</si>
  <si>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</si>
  <si>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</si>
  <si>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</si>
  <si>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</si>
  <si>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</si>
  <si>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</si>
  <si>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</si>
  <si>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</si>
  <si>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</si>
  <si>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</si>
  <si>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</si>
  <si>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</si>
  <si>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</si>
  <si>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</si>
  <si>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</si>
  <si>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</si>
  <si>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</si>
  <si>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</si>
  <si>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</si>
  <si>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</si>
  <si>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</si>
  <si>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</si>
  <si>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</si>
  <si>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</si>
  <si>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</si>
  <si>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</si>
  <si>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</si>
  <si>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</si>
  <si>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</si>
  <si>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</si>
  <si>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</si>
  <si>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</si>
  <si>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</si>
  <si>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</si>
  <si>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</si>
  <si>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</si>
  <si>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</si>
  <si>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</si>
  <si>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</si>
  <si>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</si>
  <si>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</si>
  <si>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</si>
  <si>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</si>
  <si>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</si>
  <si>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</si>
  <si>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</si>
  <si>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</si>
  <si>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</si>
  <si>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</si>
  <si>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</si>
  <si>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</si>
  <si>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</si>
  <si>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</si>
  <si>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</si>
  <si>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</si>
  <si>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</si>
  <si>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</si>
  <si>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</si>
  <si>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</si>
  <si>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</si>
  <si>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</si>
  <si>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</si>
  <si>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</si>
  <si>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</si>
  <si>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</si>
  <si>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</si>
  <si>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</si>
  <si>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</si>
  <si>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</si>
  <si>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</si>
  <si>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</si>
  <si>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</si>
  <si>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</si>
  <si>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</si>
  <si>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</si>
  <si>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</si>
  <si>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</si>
  <si>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</si>
  <si>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</si>
  <si>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</si>
  <si>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</si>
  <si>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</si>
  <si>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</si>
  <si>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</si>
  <si>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</si>
  <si>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</si>
  <si>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</si>
  <si>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</si>
  <si>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</si>
  <si>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</si>
  <si>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</si>
  <si>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</si>
  <si>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</si>
  <si>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</si>
  <si>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</si>
  <si>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</si>
  <si>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</si>
  <si>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</si>
  <si>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</si>
  <si>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</si>
  <si>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</si>
  <si>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</si>
  <si>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</si>
  <si>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</si>
  <si>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</si>
  <si>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</si>
  <si>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</si>
  <si>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</si>
  <si>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</si>
  <si>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</si>
  <si>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</si>
  <si>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</si>
  <si>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</si>
  <si>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</si>
  <si>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</si>
  <si>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</si>
  <si>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</si>
  <si>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</si>
  <si>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</si>
  <si>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</si>
  <si>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</si>
  <si>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</si>
  <si>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</si>
  <si>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</si>
  <si>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</si>
  <si>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</si>
  <si>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</si>
  <si>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</si>
  <si>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</si>
  <si>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</si>
  <si>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</si>
  <si>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</si>
  <si>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</si>
  <si>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</si>
  <si>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</si>
  <si>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</si>
  <si>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</si>
  <si>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</si>
  <si>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</si>
  <si>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</si>
  <si>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</si>
  <si>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</si>
  <si>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</si>
  <si>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</si>
  <si>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</si>
  <si>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</si>
  <si>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</si>
  <si>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</si>
  <si>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</si>
  <si>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</si>
  <si>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</si>
  <si>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</si>
  <si>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</si>
  <si>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</si>
  <si>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</si>
  <si>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</si>
  <si>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</si>
  <si>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</si>
  <si>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</si>
  <si>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</si>
  <si>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</si>
  <si>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</si>
  <si>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</si>
  <si>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</si>
  <si>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</si>
  <si>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</si>
  <si>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</si>
  <si>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</si>
  <si>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</si>
  <si>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</si>
  <si>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</si>
  <si>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</si>
  <si>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</si>
  <si>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</si>
  <si>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</si>
  <si>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</si>
  <si>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</si>
  <si>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</si>
  <si>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</si>
  <si>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</si>
  <si>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</si>
  <si>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</si>
  <si>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</si>
  <si>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</si>
  <si>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</si>
  <si>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</si>
  <si>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</si>
  <si>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</si>
  <si>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</si>
  <si>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</si>
  <si>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</si>
  <si>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</si>
  <si>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</si>
  <si>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</si>
  <si>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</si>
  <si>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</si>
  <si>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</si>
  <si>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</si>
  <si>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</si>
  <si>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</si>
  <si>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</si>
  <si>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</si>
  <si>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</si>
  <si>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</si>
  <si>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</si>
  <si>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</si>
  <si>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</si>
  <si>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</si>
  <si>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</si>
  <si>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</si>
  <si>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</si>
  <si>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</si>
  <si>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</si>
  <si>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</si>
  <si>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</si>
  <si>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</si>
  <si>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</si>
  <si>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</si>
  <si>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</si>
  <si>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</si>
  <si>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</si>
  <si>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</si>
  <si>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</si>
  <si>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</si>
  <si>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</si>
  <si>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</si>
  <si>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</si>
  <si>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</si>
  <si>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</si>
  <si>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</si>
  <si>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</si>
  <si>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</si>
  <si>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</si>
  <si>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</si>
  <si>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</si>
  <si>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</si>
  <si>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</si>
  <si>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</si>
  <si>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</si>
  <si>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</si>
  <si>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</si>
  <si>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</si>
  <si>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</si>
  <si>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</si>
  <si>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</si>
  <si>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</si>
  <si>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</si>
  <si>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</si>
  <si>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</si>
  <si>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</si>
  <si>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</si>
  <si>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</si>
  <si>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</si>
  <si>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</si>
  <si>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</si>
  <si>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</si>
  <si>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</si>
  <si>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</si>
  <si>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</si>
  <si>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</si>
  <si>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</si>
  <si>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</si>
  <si>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</si>
  <si>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</si>
  <si>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</si>
  <si>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</si>
  <si>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</si>
  <si>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</si>
  <si>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</si>
  <si>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</si>
  <si>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</si>
  <si>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</si>
  <si>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</si>
  <si>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</si>
  <si>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</si>
  <si>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</si>
  <si>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</si>
  <si>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</si>
  <si>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</si>
  <si>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</si>
  <si>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</si>
  <si>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</si>
  <si>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</si>
  <si>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</si>
  <si>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</si>
  <si>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</si>
  <si>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</si>
  <si>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</si>
  <si>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</si>
  <si>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</si>
  <si>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</si>
  <si>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</si>
  <si>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</si>
  <si>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</si>
  <si>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</si>
  <si>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</si>
  <si>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</si>
  <si>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</si>
  <si>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</si>
  <si>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</si>
  <si>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</si>
  <si>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</si>
  <si>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</si>
  <si>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</si>
  <si>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</si>
  <si>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</si>
  <si>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</si>
  <si>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</si>
  <si>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</si>
  <si>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</si>
  <si>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</si>
  <si>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</si>
  <si>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</si>
  <si>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</si>
  <si>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</si>
  <si>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</si>
  <si>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</si>
  <si>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</si>
  <si>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</si>
  <si>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</si>
  <si>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</si>
  <si>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</si>
  <si>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</si>
  <si>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</si>
  <si>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</si>
  <si>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</si>
  <si>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</si>
  <si>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</si>
  <si>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</si>
  <si>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</si>
  <si>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</si>
  <si>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</si>
  <si>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</si>
  <si>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</si>
  <si>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</si>
  <si>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</si>
  <si>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</si>
  <si>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</si>
  <si>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</si>
  <si>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</si>
  <si>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</si>
  <si>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</si>
  <si>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</si>
  <si>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</si>
  <si>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</si>
  <si>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</si>
  <si>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</si>
  <si>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</si>
  <si>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</si>
  <si>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</si>
  <si>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</si>
  <si>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</si>
  <si>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</si>
  <si>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</si>
  <si>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</si>
  <si>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</si>
  <si>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</si>
  <si>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</si>
  <si>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</si>
  <si>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</si>
  <si>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</si>
  <si>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</si>
  <si>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</si>
  <si>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</si>
  <si>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</si>
  <si>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</si>
  <si>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</si>
  <si>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</si>
  <si>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</si>
  <si>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</si>
  <si>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</si>
  <si>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</si>
  <si>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</si>
  <si>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</si>
  <si>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</si>
  <si>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</si>
  <si>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</si>
  <si>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</si>
  <si>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</si>
  <si>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</si>
  <si>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</si>
  <si>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</si>
  <si>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</si>
  <si>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</si>
  <si>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</si>
  <si>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</si>
  <si>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</si>
  <si>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</si>
  <si>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</si>
  <si>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</si>
  <si>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</si>
  <si>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</si>
  <si>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</si>
  <si>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</si>
  <si>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</si>
  <si>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</si>
  <si>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</si>
  <si>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</si>
  <si>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</si>
  <si>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</si>
  <si>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</si>
  <si>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</si>
  <si>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</si>
  <si>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</si>
  <si>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</si>
  <si>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</si>
  <si>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</si>
  <si>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</si>
  <si>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</si>
  <si>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</si>
  <si>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</si>
  <si>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</si>
  <si>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</si>
  <si>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</si>
  <si>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</si>
  <si>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</si>
  <si>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</si>
  <si>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</si>
  <si>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</si>
  <si>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</si>
  <si>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</si>
  <si>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</si>
  <si>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</si>
  <si>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</si>
  <si>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</si>
  <si>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</si>
  <si>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</si>
  <si>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</si>
  <si>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</si>
  <si>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</si>
  <si>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</si>
  <si>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</si>
  <si>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</si>
  <si>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</si>
  <si>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</si>
  <si>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</si>
  <si>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</si>
  <si>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</si>
  <si>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</si>
  <si>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</si>
  <si>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</si>
  <si>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</si>
  <si>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</si>
  <si>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</si>
  <si>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</si>
  <si>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</si>
  <si>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</si>
  <si>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</si>
  <si>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</si>
  <si>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</si>
  <si>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</si>
  <si>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</si>
  <si>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</si>
  <si>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</si>
  <si>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</si>
  <si>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</si>
  <si>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</si>
  <si>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</si>
  <si>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</si>
  <si>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</si>
  <si>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</si>
  <si>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</si>
  <si>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</si>
  <si>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</si>
  <si>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</si>
  <si>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</si>
  <si>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</si>
  <si>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</si>
  <si>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</si>
  <si>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</si>
  <si>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</si>
  <si>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</si>
  <si>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</si>
  <si>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</si>
  <si>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</si>
  <si>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</si>
  <si>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</si>
  <si>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</si>
  <si>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</si>
  <si>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</si>
  <si>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</si>
  <si>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</si>
  <si>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</si>
  <si>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</si>
  <si>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</si>
  <si>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</si>
  <si>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</si>
  <si>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</si>
  <si>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</si>
  <si>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</si>
  <si>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</si>
  <si>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</si>
  <si>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</si>
  <si>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</si>
  <si>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</si>
  <si>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</si>
  <si>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</si>
  <si>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</si>
  <si>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</si>
  <si>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</si>
  <si>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</si>
  <si>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</si>
  <si>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</si>
  <si>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</si>
  <si>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</si>
  <si>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</si>
  <si>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</si>
  <si>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</si>
  <si>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</si>
  <si>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</si>
  <si>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</si>
  <si>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</si>
  <si>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</si>
  <si>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</si>
  <si>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</si>
  <si>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</si>
  <si>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</si>
  <si>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</si>
  <si>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</si>
  <si>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</si>
  <si>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</si>
  <si>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</si>
  <si>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</si>
  <si>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</si>
  <si>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</si>
  <si>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</si>
  <si>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</si>
  <si>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</si>
  <si>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</si>
  <si>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</si>
  <si>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</si>
  <si>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</si>
  <si>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</si>
  <si>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</si>
  <si>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</si>
  <si>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</si>
  <si>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</si>
  <si>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</si>
  <si>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</si>
  <si>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</si>
  <si>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</si>
  <si>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</si>
  <si>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</si>
  <si>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</si>
  <si>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</si>
  <si>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</si>
  <si>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</si>
  <si>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</si>
  <si>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</si>
  <si>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</si>
  <si>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</si>
  <si>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</si>
  <si>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</si>
  <si>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</si>
  <si>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</si>
  <si>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</si>
  <si>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</si>
  <si>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</si>
  <si>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</si>
  <si>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</si>
  <si>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</si>
  <si>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</si>
  <si>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</si>
  <si>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</si>
  <si>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</si>
  <si>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</si>
  <si>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</si>
  <si>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</si>
  <si>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</si>
  <si>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</si>
  <si>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</si>
  <si>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</si>
  <si>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</si>
  <si>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</si>
  <si>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</si>
  <si>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</si>
  <si>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</si>
  <si>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</si>
  <si>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</si>
  <si>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</si>
  <si>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</si>
  <si>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</si>
  <si>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</si>
  <si>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</si>
  <si>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</si>
  <si>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</si>
  <si>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</si>
  <si>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</si>
  <si>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</si>
  <si>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</si>
  <si>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</si>
  <si>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</si>
  <si>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</si>
  <si>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</si>
  <si>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</si>
  <si>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</si>
  <si>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</si>
  <si>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</si>
  <si>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</si>
  <si>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</si>
  <si>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</si>
  <si>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</si>
  <si>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</si>
  <si>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</si>
  <si>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</si>
  <si>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</si>
  <si>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</si>
  <si>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</si>
  <si>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</si>
  <si>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</si>
  <si>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</si>
  <si>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</si>
  <si>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</si>
  <si>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</si>
  <si>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</si>
  <si>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</si>
  <si>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</si>
  <si>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</si>
  <si>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</si>
  <si>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</si>
  <si>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</si>
  <si>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</si>
  <si>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</si>
  <si>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</si>
  <si>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</si>
  <si>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</si>
  <si>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</si>
  <si>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</si>
  <si>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</si>
  <si>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</si>
  <si>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</si>
  <si>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</si>
  <si>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</si>
  <si>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</si>
  <si>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</si>
  <si>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</si>
  <si>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</si>
  <si>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</si>
  <si>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</si>
  <si>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</si>
  <si>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</si>
  <si>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</si>
  <si>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</si>
  <si>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</si>
  <si>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</si>
  <si>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</si>
  <si>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</si>
  <si>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</si>
  <si>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</si>
  <si>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</si>
  <si>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</si>
  <si>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</si>
  <si>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</si>
  <si>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</si>
  <si>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</si>
  <si>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</si>
  <si>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</si>
  <si>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</si>
  <si>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</si>
  <si>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</si>
  <si>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</si>
  <si>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</si>
  <si>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</si>
  <si>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</si>
  <si>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</si>
  <si>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</si>
  <si>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</si>
  <si>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</si>
  <si>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</si>
  <si>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</si>
  <si>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</si>
  <si>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</si>
  <si>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</si>
  <si>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</si>
  <si>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</si>
  <si>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</si>
  <si>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</si>
  <si>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</si>
  <si>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</si>
  <si>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</si>
  <si>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</si>
  <si>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</si>
  <si>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</si>
  <si>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</si>
  <si>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</si>
  <si>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</si>
  <si>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</si>
  <si>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</si>
  <si>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</si>
  <si>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</si>
  <si>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</si>
  <si>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</si>
  <si>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</si>
  <si>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</si>
  <si>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</si>
  <si>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</si>
  <si>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</si>
  <si>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</si>
  <si>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</si>
  <si>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</si>
  <si>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</si>
  <si>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</si>
  <si>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</si>
  <si>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</si>
  <si>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</si>
  <si>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</si>
  <si>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</si>
  <si>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</si>
  <si>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</si>
  <si>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</si>
  <si>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</si>
  <si>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</si>
  <si>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</si>
  <si>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</si>
  <si>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</si>
  <si>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</si>
  <si>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</si>
  <si>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</si>
  <si>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</si>
  <si>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</si>
  <si>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</si>
  <si>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</si>
  <si>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</si>
  <si>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</si>
  <si>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</si>
  <si>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</si>
  <si>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</si>
  <si>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</si>
  <si>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</si>
  <si>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</si>
  <si>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</si>
  <si>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</si>
  <si>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</si>
  <si>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</si>
  <si>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</si>
  <si>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</si>
  <si>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</si>
  <si>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</si>
  <si>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</si>
  <si>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</si>
  <si>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</si>
  <si>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</si>
  <si>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</si>
  <si>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</si>
  <si>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</si>
  <si>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</si>
  <si>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</si>
  <si>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</si>
  <si>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</si>
  <si>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</si>
  <si>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</si>
  <si>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</si>
  <si>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</si>
  <si>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</si>
  <si>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</si>
  <si>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</si>
  <si>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</si>
  <si>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</si>
  <si>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</si>
  <si>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</si>
  <si>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</si>
  <si>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</si>
  <si>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</si>
  <si>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</si>
  <si>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</si>
  <si>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</si>
  <si>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</si>
  <si>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</si>
  <si>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</si>
  <si>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</si>
  <si>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</si>
  <si>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</si>
  <si>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</si>
  <si>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</si>
  <si>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</si>
  <si>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</si>
  <si>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</si>
  <si>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</si>
  <si>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</si>
  <si>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</si>
  <si>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</si>
  <si>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</si>
  <si>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</si>
  <si>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</si>
  <si>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</si>
  <si>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</si>
  <si>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</si>
  <si>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</si>
  <si>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</si>
  <si>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</si>
  <si>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</si>
  <si>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</si>
  <si>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</si>
  <si>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</si>
  <si>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</si>
  <si>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</si>
  <si>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</si>
  <si>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</si>
  <si>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</si>
  <si>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</si>
  <si>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</si>
  <si>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</si>
  <si>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</si>
  <si>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</si>
  <si>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</si>
  <si>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</si>
  <si>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</si>
  <si>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</si>
  <si>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</si>
  <si>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</si>
  <si>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</si>
  <si>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</si>
  <si>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</si>
  <si>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</si>
  <si>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</si>
  <si>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</si>
  <si>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</si>
  <si>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</si>
  <si>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</si>
  <si>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</si>
  <si>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</si>
  <si>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</si>
  <si>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</si>
  <si>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</si>
  <si>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</si>
  <si>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</si>
  <si>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</si>
  <si>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</si>
  <si>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</si>
  <si>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</si>
  <si>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</si>
  <si>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</si>
  <si>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</si>
  <si>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</si>
  <si>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</si>
  <si>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</si>
  <si>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</si>
  <si>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</si>
  <si>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</si>
  <si>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</si>
  <si>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</si>
  <si>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</si>
  <si>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</si>
  <si>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</si>
  <si>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</si>
  <si>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</si>
  <si>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</si>
  <si>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</si>
  <si>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</si>
  <si>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</si>
  <si>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</si>
  <si>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</si>
  <si>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</si>
  <si>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</si>
  <si>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</si>
  <si>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</si>
  <si>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</si>
  <si>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</si>
  <si>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</si>
  <si>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</si>
  <si>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</si>
  <si>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</si>
  <si>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</si>
  <si>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</si>
  <si>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</si>
  <si>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</si>
  <si>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</si>
  <si>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</si>
  <si>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</si>
  <si>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</si>
  <si>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</si>
  <si>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</si>
  <si>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</si>
  <si>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</si>
  <si>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</si>
  <si>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</si>
  <si>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</si>
  <si>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</si>
  <si>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</si>
  <si>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</si>
  <si>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</si>
  <si>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</si>
  <si>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</si>
  <si>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</si>
  <si>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</si>
  <si>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</si>
  <si>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</si>
  <si>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</si>
  <si>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</si>
  <si>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</si>
  <si>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</si>
  <si>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</si>
  <si>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</si>
  <si>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</si>
  <si>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</si>
  <si>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</si>
  <si>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</si>
  <si>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</si>
  <si>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</si>
  <si>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</si>
  <si>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</si>
  <si>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</si>
  <si>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</si>
  <si>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</si>
  <si>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</si>
  <si>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</si>
  <si>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</si>
  <si>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</si>
  <si>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</si>
  <si>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</si>
  <si>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</si>
  <si>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</si>
  <si>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</si>
  <si>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</si>
  <si>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</si>
  <si>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</si>
  <si>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</si>
  <si>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</si>
  <si>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</si>
  <si>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</si>
  <si>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</si>
  <si>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</si>
  <si>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</si>
  <si>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</si>
  <si>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</si>
  <si>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</si>
  <si>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</si>
  <si>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</si>
  <si>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</si>
  <si>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</si>
  <si>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</si>
  <si>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</si>
  <si>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</si>
  <si>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</si>
  <si>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</si>
  <si>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</si>
  <si>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</si>
  <si>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</si>
  <si>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</si>
  <si>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</si>
  <si>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</si>
  <si>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</si>
  <si>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</si>
  <si>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</si>
  <si>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</si>
  <si>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</si>
  <si>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</si>
  <si>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</si>
  <si>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</si>
  <si>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</si>
  <si>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</si>
  <si>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</si>
  <si>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</si>
  <si>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</si>
  <si>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</si>
  <si>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</si>
  <si>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</si>
  <si>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</si>
  <si>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</si>
  <si>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</si>
  <si>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</si>
  <si>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</si>
  <si>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</si>
  <si>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</si>
  <si>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</si>
  <si>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</si>
  <si>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</si>
  <si>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</si>
  <si>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</si>
  <si>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</si>
  <si>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</si>
  <si>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</si>
  <si>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</si>
  <si>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</si>
  <si>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</si>
  <si>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</si>
  <si>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</si>
  <si>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</si>
  <si>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</si>
  <si>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</si>
  <si>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</si>
  <si>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</si>
  <si>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</si>
  <si>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</si>
  <si>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</si>
  <si>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</si>
  <si>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</si>
  <si>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</si>
  <si>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</si>
  <si>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</si>
  <si>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</si>
  <si>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</si>
  <si>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</si>
  <si>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</si>
  <si>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</si>
  <si>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</si>
  <si>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</si>
  <si>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</si>
  <si>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</si>
  <si>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</si>
  <si>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</si>
  <si>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</si>
  <si>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</si>
  <si>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</si>
  <si>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</si>
  <si>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</si>
  <si>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</si>
  <si>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</si>
  <si>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</si>
  <si>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</si>
  <si>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</si>
  <si>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</si>
  <si>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</si>
  <si>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</si>
  <si>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</si>
  <si>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</si>
  <si>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</si>
  <si>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</si>
  <si>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</si>
  <si>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</si>
  <si>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</si>
  <si>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</si>
  <si>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</si>
  <si>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</si>
  <si>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</si>
  <si>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</si>
  <si>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</si>
  <si>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</si>
  <si>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</si>
  <si>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</si>
  <si>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</si>
  <si>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</si>
  <si>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</si>
  <si>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</si>
  <si>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</si>
  <si>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</si>
  <si>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</si>
  <si>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</si>
  <si>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</si>
  <si>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</si>
  <si>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</si>
  <si>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</si>
  <si>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</si>
  <si>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</si>
  <si>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</si>
  <si>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</si>
  <si>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</si>
  <si>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</si>
  <si>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</si>
  <si>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</si>
  <si>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</si>
  <si>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</si>
  <si>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</si>
  <si>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</si>
  <si>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</si>
  <si>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</si>
  <si>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</si>
  <si>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</si>
  <si>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</si>
  <si>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</si>
  <si>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</si>
  <si>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</si>
  <si>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</si>
  <si>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</si>
  <si>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</si>
  <si>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</si>
  <si>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</si>
  <si>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</si>
  <si>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</si>
  <si>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</si>
  <si>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</si>
  <si>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</si>
  <si>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</si>
  <si>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</si>
  <si>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</si>
  <si>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</si>
  <si>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</si>
  <si>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</si>
  <si>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</si>
  <si>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</si>
  <si>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</si>
  <si>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</si>
  <si>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</si>
  <si>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</si>
  <si>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</si>
  <si>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</si>
  <si>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</si>
  <si>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</si>
  <si>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</si>
  <si>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</si>
  <si>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</si>
  <si>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</si>
  <si>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</si>
  <si>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</si>
  <si>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</si>
  <si>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</si>
  <si>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</si>
  <si>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</si>
  <si>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</si>
  <si>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</si>
  <si>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</si>
  <si>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</si>
  <si>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</si>
  <si>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</si>
  <si>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</si>
  <si>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</si>
  <si>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</si>
  <si>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</si>
  <si>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</si>
  <si>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</si>
  <si>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</si>
  <si>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</si>
  <si>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</si>
  <si>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</si>
  <si>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</si>
  <si>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</si>
  <si>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</si>
  <si>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</si>
  <si>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</si>
  <si>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</si>
  <si>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</si>
  <si>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</si>
  <si>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</si>
  <si>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</si>
  <si>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</si>
  <si>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</si>
  <si>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</si>
  <si>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</si>
  <si>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</si>
  <si>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</si>
  <si>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</si>
  <si>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</si>
  <si>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</si>
  <si>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</si>
  <si>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</si>
  <si>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</si>
  <si>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</si>
  <si>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</si>
  <si>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</si>
  <si>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</si>
  <si>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</si>
  <si>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</si>
  <si>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</si>
  <si>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</si>
  <si>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</si>
  <si>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</si>
  <si>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</si>
  <si>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</si>
  <si>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</si>
  <si>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</si>
  <si>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</si>
  <si>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</si>
  <si>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</si>
  <si>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</si>
  <si>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</si>
  <si>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</si>
  <si>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</si>
  <si>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</si>
  <si>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</si>
  <si>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</si>
  <si>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</si>
  <si>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</si>
  <si>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</si>
  <si>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</si>
  <si>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</si>
  <si>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</si>
  <si>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</si>
  <si>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</si>
  <si>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</si>
  <si>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</si>
  <si>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</si>
  <si>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</si>
  <si>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</si>
  <si>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</si>
  <si>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</si>
  <si>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</si>
  <si>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</si>
  <si>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</si>
  <si>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</si>
  <si>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</si>
  <si>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</si>
  <si>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</si>
  <si>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</si>
  <si>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</si>
  <si>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</si>
  <si>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</si>
  <si>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</si>
  <si>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</si>
  <si>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</si>
  <si>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</si>
  <si>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</si>
  <si>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</si>
  <si>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</si>
  <si>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</si>
  <si>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</si>
  <si>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</si>
  <si>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</si>
  <si>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</si>
  <si>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</si>
  <si>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</si>
  <si>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</si>
  <si>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</si>
  <si>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</si>
  <si>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</si>
  <si>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</si>
  <si>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</si>
  <si>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</si>
  <si>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</si>
  <si>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</si>
  <si>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</si>
  <si>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</si>
  <si>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</si>
  <si>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</si>
  <si>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</si>
  <si>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</si>
  <si>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</si>
  <si>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</si>
  <si>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</si>
  <si>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</si>
  <si>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</si>
  <si>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</si>
  <si>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</si>
  <si>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</si>
  <si>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</si>
  <si>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</si>
  <si>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</si>
  <si>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</si>
  <si>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</si>
  <si>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</si>
  <si>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</si>
  <si>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</si>
  <si>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</si>
  <si>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</si>
  <si>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</si>
  <si>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</si>
  <si>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</si>
  <si>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</si>
  <si>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</si>
  <si>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</si>
  <si>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</si>
  <si>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</si>
  <si>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</si>
  <si>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</si>
  <si>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</si>
  <si>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</si>
  <si>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</si>
  <si>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</si>
  <si>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</si>
  <si>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</si>
  <si>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</si>
  <si>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</si>
  <si>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</si>
  <si>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</si>
  <si>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</si>
  <si>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</si>
  <si>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</si>
  <si>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</si>
  <si>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</si>
  <si>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</si>
  <si>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</si>
  <si>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</si>
  <si>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</si>
  <si>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</si>
  <si>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</si>
  <si>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</si>
  <si>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</si>
  <si>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</si>
  <si>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</si>
  <si>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</si>
  <si>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</si>
  <si>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</si>
  <si>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</si>
  <si>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</si>
  <si>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</si>
  <si>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</si>
  <si>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</si>
  <si>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</si>
  <si>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</si>
  <si>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</si>
  <si>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</si>
  <si>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</si>
  <si>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</si>
  <si>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</si>
  <si>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</si>
  <si>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</si>
  <si>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</si>
  <si>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</si>
  <si>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</si>
  <si>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</si>
  <si>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</si>
  <si>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</si>
  <si>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</si>
  <si>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</si>
  <si>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</si>
  <si>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</si>
  <si>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</si>
  <si>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</si>
  <si>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</si>
  <si>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</si>
  <si>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</si>
  <si>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</si>
  <si>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</si>
  <si>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</si>
  <si>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</si>
  <si>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</si>
  <si>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</si>
  <si>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</si>
  <si>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</si>
  <si>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</si>
  <si>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</si>
  <si>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</si>
  <si>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</si>
  <si>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</si>
  <si>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</si>
  <si>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</si>
  <si>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</si>
  <si>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</si>
  <si>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</si>
  <si>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</si>
  <si>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</si>
  <si>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</si>
  <si>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</si>
  <si>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</si>
  <si>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</si>
  <si>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</si>
  <si>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</si>
  <si>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</si>
  <si>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</si>
  <si>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</si>
  <si>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</si>
  <si>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</si>
  <si>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</si>
  <si>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</si>
  <si>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</si>
  <si>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</si>
  <si>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</si>
  <si>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</si>
  <si>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</si>
  <si>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</si>
  <si>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</si>
  <si>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</si>
  <si>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</si>
  <si>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</si>
  <si>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</si>
  <si>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</si>
  <si>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</si>
  <si>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</si>
  <si>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</si>
  <si>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</si>
  <si>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</si>
  <si>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</si>
  <si>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</si>
  <si>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</si>
  <si>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</si>
  <si>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</si>
  <si>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</si>
  <si>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</si>
  <si>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</si>
  <si>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</si>
  <si>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</si>
  <si>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</si>
  <si>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</si>
  <si>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</si>
  <si>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</si>
  <si>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</si>
  <si>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</si>
  <si>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</si>
  <si>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</si>
  <si>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</si>
  <si>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</si>
  <si>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</si>
  <si>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</si>
  <si>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</si>
  <si>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</si>
  <si>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</si>
  <si>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</si>
  <si>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</si>
  <si>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</si>
  <si>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</si>
  <si>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</si>
  <si>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</si>
  <si>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</si>
  <si>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</si>
  <si>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</si>
  <si>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</si>
  <si>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</si>
  <si>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</si>
  <si>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</si>
  <si>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</si>
  <si>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</si>
  <si>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</si>
  <si>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</si>
  <si>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</si>
  <si>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</si>
  <si>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</si>
  <si>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</si>
  <si>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</si>
  <si>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</si>
  <si>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</si>
  <si>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</si>
  <si>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</si>
  <si>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</si>
  <si>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</si>
  <si>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</si>
  <si>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</si>
  <si>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</si>
  <si>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</si>
  <si>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</si>
  <si>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</si>
  <si>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</si>
  <si>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</si>
  <si>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</si>
  <si>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</si>
  <si>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</si>
  <si>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</si>
  <si>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</si>
  <si>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</si>
  <si>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</si>
  <si>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</si>
  <si>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</si>
  <si>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</si>
  <si>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</si>
  <si>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</si>
  <si>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</si>
  <si>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</si>
  <si>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</si>
  <si>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</si>
  <si>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</si>
  <si>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</si>
  <si>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</si>
  <si>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</si>
  <si>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</si>
  <si>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</si>
  <si>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</si>
  <si>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</si>
  <si>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</si>
  <si>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</si>
  <si>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</si>
  <si>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</si>
  <si>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</si>
  <si>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</si>
  <si>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</si>
  <si>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</si>
  <si>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</si>
  <si>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</si>
  <si>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</si>
  <si>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</si>
  <si>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</si>
  <si>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</si>
  <si>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</si>
  <si>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</si>
  <si>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</si>
  <si>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</si>
  <si>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</si>
  <si>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</si>
  <si>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</si>
  <si>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</si>
  <si>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</si>
  <si>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</si>
  <si>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</si>
  <si>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</si>
  <si>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</si>
  <si>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</si>
  <si>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</si>
  <si>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</si>
  <si>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</si>
  <si>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</si>
  <si>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</si>
  <si>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</si>
  <si>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</si>
  <si>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</si>
  <si>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</si>
  <si>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</si>
  <si>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</si>
  <si>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</si>
  <si>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</si>
  <si>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</si>
  <si>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</si>
  <si>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</si>
  <si>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</si>
  <si>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</si>
  <si>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</si>
  <si>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</si>
  <si>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</si>
  <si>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</si>
  <si>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</si>
  <si>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</si>
  <si>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</si>
  <si>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</si>
  <si>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</si>
  <si>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</si>
  <si>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</si>
  <si>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</si>
  <si>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</si>
  <si>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</si>
  <si>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</si>
  <si>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</si>
  <si>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</si>
  <si>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</si>
  <si>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</si>
  <si>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</si>
  <si>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</si>
  <si>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</si>
  <si>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</si>
  <si>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</si>
  <si>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</si>
  <si>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</si>
  <si>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</si>
  <si>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</si>
  <si>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</si>
  <si>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</si>
  <si>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</si>
  <si>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</si>
  <si>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</si>
  <si>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</si>
  <si>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</si>
  <si>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</si>
  <si>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</si>
  <si>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</si>
  <si>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</si>
  <si>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</si>
  <si>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</si>
  <si>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</si>
  <si>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</si>
  <si>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</si>
  <si>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</si>
  <si>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</si>
  <si>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</si>
  <si>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</si>
  <si>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</si>
  <si>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</si>
  <si>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</si>
  <si>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</si>
  <si>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</si>
  <si>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</si>
  <si>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</si>
  <si>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</si>
  <si>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</si>
  <si>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</si>
  <si>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</si>
  <si>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</si>
  <si>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</si>
  <si>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</si>
  <si>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</si>
  <si>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</si>
  <si>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</si>
  <si>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</si>
  <si>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</si>
  <si>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</si>
  <si>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</si>
  <si>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</si>
  <si>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</si>
  <si>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</si>
  <si>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</si>
  <si>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</si>
  <si>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</si>
  <si>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</si>
  <si>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</si>
  <si>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</si>
  <si>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</si>
  <si>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</si>
  <si>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</si>
  <si>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</si>
  <si>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</si>
  <si>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</si>
  <si>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</si>
  <si>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</si>
  <si>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</si>
  <si>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</si>
  <si>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</si>
  <si>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</si>
  <si>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</si>
  <si>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</si>
  <si>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</si>
  <si>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</si>
  <si>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</si>
  <si>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</si>
  <si>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</si>
  <si>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</si>
  <si>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</si>
  <si>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</si>
  <si>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</si>
  <si>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</si>
  <si>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</si>
  <si>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</si>
  <si>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</si>
  <si>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</si>
  <si>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</si>
  <si>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</si>
  <si>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</si>
  <si>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</si>
  <si>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</si>
  <si>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</si>
  <si>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</si>
  <si>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</si>
  <si>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</si>
  <si>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</si>
  <si>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</si>
  <si>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</si>
  <si>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</si>
  <si>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</si>
  <si>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</si>
  <si>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</si>
  <si>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</si>
  <si>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</si>
  <si>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</si>
  <si>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</si>
  <si>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</si>
  <si>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</si>
  <si>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</si>
  <si>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</si>
  <si>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</si>
  <si>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</si>
  <si>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</si>
  <si>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</si>
  <si>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</si>
  <si>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</si>
  <si>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</si>
  <si>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</si>
  <si>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</si>
  <si>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</si>
  <si>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</si>
  <si>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</si>
  <si>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</si>
  <si>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</si>
  <si>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</si>
  <si>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</si>
  <si>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</si>
  <si>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</si>
  <si>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</si>
  <si>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</si>
  <si>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</si>
  <si>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</si>
  <si>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</si>
  <si>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</si>
  <si>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</si>
  <si>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</si>
  <si>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</si>
  <si>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</si>
  <si>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</si>
  <si>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</si>
  <si>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</si>
  <si>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</si>
  <si>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</si>
  <si>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</si>
  <si>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</si>
  <si>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</si>
  <si>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</si>
  <si>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</si>
  <si>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</si>
  <si>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</si>
  <si>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</si>
  <si>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</si>
  <si>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</si>
  <si>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</si>
  <si>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</si>
  <si>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</si>
  <si>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</si>
  <si>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</si>
  <si>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</si>
  <si>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</si>
  <si>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</si>
  <si>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</si>
  <si>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</si>
  <si>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</si>
  <si>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</si>
  <si>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</si>
  <si>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</si>
  <si>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</si>
  <si>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</si>
  <si>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</si>
  <si>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</si>
  <si>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</si>
  <si>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</si>
  <si>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</si>
  <si>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</si>
  <si>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</si>
  <si>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</si>
  <si>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</si>
  <si>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</si>
  <si>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</si>
  <si>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</si>
  <si>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</si>
  <si>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</si>
  <si>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</si>
  <si>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</si>
  <si>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</si>
  <si>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</si>
  <si>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</si>
  <si>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</si>
  <si>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</si>
  <si>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</si>
  <si>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</si>
  <si>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</si>
  <si>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</si>
  <si>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</si>
  <si>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</si>
  <si>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</si>
  <si>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</si>
  <si>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</si>
  <si>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</si>
  <si>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</si>
  <si>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</si>
  <si>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</si>
  <si>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</si>
  <si>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</si>
  <si>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</si>
  <si>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</si>
  <si>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</si>
  <si>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</si>
  <si>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</si>
  <si>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</si>
  <si>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</si>
  <si>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</si>
  <si>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</si>
  <si>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</si>
  <si>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</si>
  <si>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</si>
  <si>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</si>
  <si>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</si>
  <si>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</si>
  <si>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</si>
  <si>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</si>
  <si>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</si>
  <si>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</si>
  <si>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</si>
  <si>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</si>
  <si>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</si>
  <si>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</si>
  <si>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</si>
  <si>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</si>
  <si>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</si>
  <si>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</si>
  <si>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</si>
  <si>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</si>
  <si>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</si>
  <si>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</si>
  <si>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</si>
  <si>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</si>
  <si>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</si>
  <si>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</si>
  <si>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</si>
  <si>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</si>
  <si>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</si>
  <si>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</si>
  <si>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</si>
  <si>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</si>
  <si>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</si>
  <si>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</si>
  <si>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</si>
  <si>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</si>
  <si>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</si>
  <si>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</si>
  <si>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</si>
  <si>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</si>
  <si>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</si>
  <si>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</si>
  <si>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</si>
  <si>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</si>
  <si>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</si>
  <si>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</si>
  <si>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</si>
  <si>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</si>
  <si>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</si>
  <si>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</si>
  <si>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</si>
  <si>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</si>
  <si>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</si>
  <si>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</si>
  <si>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</si>
  <si>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</si>
  <si>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</si>
  <si>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</si>
  <si>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</si>
  <si>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</si>
  <si>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</si>
  <si>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</si>
  <si>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</si>
  <si>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</si>
  <si>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</si>
  <si>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</si>
  <si>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</si>
  <si>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</si>
  <si>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</si>
  <si>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</si>
  <si>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</si>
  <si>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</si>
  <si>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</si>
  <si>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</si>
  <si>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</si>
  <si>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</si>
  <si>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</si>
  <si>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</si>
  <si>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</si>
  <si>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</si>
  <si>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</si>
  <si>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</si>
  <si>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</si>
  <si>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</si>
  <si>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</si>
  <si>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</si>
  <si>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</si>
  <si>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</si>
  <si>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</si>
  <si>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</si>
  <si>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</si>
  <si>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</si>
  <si>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</si>
  <si>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</si>
  <si>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</si>
  <si>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</si>
  <si>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</si>
  <si>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</si>
  <si>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</si>
  <si>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</si>
  <si>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</si>
  <si>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</si>
  <si>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</si>
  <si>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</si>
  <si>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</si>
  <si>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</si>
  <si>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</si>
  <si>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</si>
  <si>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</si>
  <si>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</si>
  <si>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</si>
  <si>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</si>
  <si>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</si>
  <si>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</si>
  <si>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</si>
  <si>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</si>
  <si>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</si>
  <si>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</si>
  <si>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</si>
  <si>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</si>
  <si>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</si>
  <si>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</si>
  <si>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</si>
  <si>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</si>
  <si>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</si>
  <si>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</si>
  <si>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</si>
  <si>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</si>
  <si>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</si>
  <si>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</si>
  <si>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</si>
  <si>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</si>
  <si>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</si>
  <si>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</si>
  <si>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</si>
  <si>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</si>
  <si>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</si>
  <si>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</si>
  <si>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</si>
  <si>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</si>
  <si>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</si>
  <si>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</si>
  <si>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</si>
  <si>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</si>
  <si>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</si>
  <si>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</si>
  <si>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</si>
  <si>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</si>
  <si>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</si>
  <si>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</si>
  <si>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</si>
  <si>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</si>
  <si>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</si>
  <si>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</si>
  <si>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</si>
  <si>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</si>
  <si>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</si>
  <si>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</si>
  <si>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</si>
  <si>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</si>
  <si>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</si>
  <si>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</si>
  <si>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</si>
  <si>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</si>
  <si>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</si>
  <si>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</si>
  <si>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</si>
  <si>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</si>
  <si>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</si>
  <si>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</si>
  <si>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</si>
  <si>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</si>
  <si>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</si>
  <si>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</si>
  <si>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</si>
  <si>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</si>
  <si>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</si>
  <si>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</si>
  <si>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</si>
  <si>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</si>
  <si>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</si>
  <si>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</si>
  <si>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</si>
  <si>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</si>
  <si>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</si>
  <si>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</si>
  <si>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</si>
  <si>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</si>
  <si>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</si>
  <si>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</si>
  <si>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</si>
  <si>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</si>
  <si>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</si>
  <si>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</si>
  <si>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</si>
  <si>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</si>
  <si>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</si>
  <si>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</si>
  <si>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</si>
  <si>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</si>
  <si>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</si>
  <si>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</si>
  <si>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</si>
  <si>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</si>
  <si>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</si>
  <si>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</si>
  <si>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</si>
  <si>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</si>
  <si>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</si>
  <si>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</si>
  <si>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</si>
  <si>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</si>
  <si>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</si>
  <si>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</si>
  <si>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</si>
  <si>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</si>
  <si>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</si>
  <si>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</si>
  <si>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</si>
  <si>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</si>
  <si>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</si>
  <si>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</si>
  <si>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</si>
  <si>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</si>
  <si>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</si>
  <si>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</si>
  <si>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</si>
  <si>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</si>
  <si>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</si>
  <si>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</si>
  <si>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</si>
  <si>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</si>
  <si>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</si>
  <si>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</si>
  <si>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</si>
  <si>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</si>
  <si>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</si>
  <si>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</si>
  <si>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</si>
  <si>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</si>
  <si>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</si>
  <si>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</si>
  <si>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</si>
  <si>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</si>
  <si>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</si>
  <si>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</si>
  <si>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</si>
  <si>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</si>
  <si>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</si>
  <si>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</si>
  <si>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</si>
  <si>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</si>
  <si>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</si>
  <si>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</si>
  <si>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</si>
  <si>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</si>
  <si>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</si>
  <si>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</si>
  <si>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</si>
  <si>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</si>
  <si>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</si>
  <si>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</si>
  <si>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</si>
  <si>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</si>
  <si>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</si>
  <si>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</si>
  <si>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</si>
  <si>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</si>
  <si>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</si>
  <si>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</si>
  <si>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</si>
  <si>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</si>
  <si>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</si>
  <si>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</si>
  <si>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</si>
  <si>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</si>
  <si>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</si>
  <si>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</si>
  <si>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</si>
  <si>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</si>
  <si>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</si>
  <si>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</si>
  <si>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</si>
  <si>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</si>
  <si>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</si>
  <si>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</si>
  <si>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</si>
  <si>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</si>
  <si>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</si>
  <si>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</si>
  <si>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</si>
  <si>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</si>
  <si>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</si>
  <si>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</si>
  <si>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</si>
  <si>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</si>
  <si>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</si>
  <si>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</si>
  <si>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</si>
  <si>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</si>
  <si>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</si>
  <si>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</si>
  <si>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</si>
  <si>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</si>
  <si>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</si>
  <si>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</si>
  <si>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</si>
  <si>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</si>
  <si>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</si>
  <si>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</si>
  <si>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</si>
  <si>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</si>
  <si>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</si>
  <si>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</si>
  <si>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</si>
  <si>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</si>
  <si>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</si>
  <si>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</si>
  <si>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</si>
  <si>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</si>
  <si>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</si>
  <si>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</si>
  <si>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</si>
  <si>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</si>
  <si>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</si>
  <si>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</si>
  <si>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</si>
  <si>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</si>
  <si>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</si>
  <si>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</si>
  <si>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</si>
  <si>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</si>
  <si>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</si>
  <si>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</si>
  <si>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</si>
  <si>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</si>
  <si>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</si>
  <si>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</si>
  <si>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</si>
  <si>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</si>
  <si>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</si>
  <si>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</si>
  <si>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</si>
  <si>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</si>
  <si>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</si>
  <si>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</si>
  <si>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</si>
  <si>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</si>
  <si>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</si>
  <si>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</si>
  <si>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</si>
  <si>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</si>
  <si>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</si>
  <si>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</si>
  <si>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</si>
  <si>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</si>
  <si>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</si>
  <si>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</si>
  <si>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</si>
  <si>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</si>
  <si>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</si>
  <si>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</si>
  <si>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</si>
  <si>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</si>
  <si>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</si>
  <si>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</si>
  <si>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</si>
  <si>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</si>
  <si>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</si>
  <si>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</si>
  <si>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</si>
  <si>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</si>
  <si>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</si>
  <si>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</si>
  <si>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</si>
  <si>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</si>
  <si>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</si>
  <si>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</si>
  <si>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</si>
  <si>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</si>
  <si>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</si>
  <si>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</si>
  <si>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</si>
  <si>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</si>
  <si>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</si>
  <si>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</si>
  <si>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</si>
  <si>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</si>
  <si>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</si>
  <si>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</si>
  <si>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</si>
  <si>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</si>
  <si>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</si>
  <si>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</si>
  <si>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</si>
  <si>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</si>
  <si>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</si>
  <si>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</si>
  <si>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</si>
  <si>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</si>
  <si>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</si>
  <si>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</si>
  <si>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</si>
  <si>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</si>
  <si>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</si>
  <si>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</si>
  <si>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</si>
  <si>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</si>
  <si>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</si>
  <si>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</si>
  <si>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</si>
  <si>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</si>
  <si>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</si>
  <si>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</si>
  <si>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</si>
  <si>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</si>
  <si>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</si>
  <si>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</si>
  <si>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</si>
  <si>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</si>
  <si>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</si>
  <si>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</si>
  <si>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</si>
  <si>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</si>
  <si>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</si>
  <si>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</si>
  <si>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</si>
  <si>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</si>
  <si>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</si>
  <si>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</si>
  <si>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</si>
  <si>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</si>
  <si>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</si>
  <si>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</si>
  <si>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</si>
  <si>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</si>
  <si>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</si>
  <si>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</si>
  <si>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</si>
  <si>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</si>
  <si>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</si>
  <si>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</si>
  <si>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</si>
  <si>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</si>
  <si>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</si>
  <si>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</si>
  <si>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</si>
  <si>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</si>
  <si>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</si>
  <si>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</si>
  <si>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</si>
  <si>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</si>
  <si>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</si>
  <si>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</si>
  <si>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</si>
  <si>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</si>
  <si>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</si>
  <si>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</si>
  <si>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</si>
  <si>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</si>
  <si>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</si>
  <si>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</si>
  <si>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</si>
  <si>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</si>
  <si>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</si>
  <si>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</si>
  <si>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</si>
  <si>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</si>
  <si>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</si>
  <si>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</si>
  <si>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</si>
  <si>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</si>
  <si>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</si>
  <si>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</si>
  <si>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</si>
  <si>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</si>
  <si>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</si>
  <si>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</si>
  <si>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</si>
  <si>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</si>
  <si>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</si>
  <si>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</si>
  <si>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</si>
  <si>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</si>
  <si>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</si>
  <si>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</si>
  <si>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</si>
  <si>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</si>
  <si>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</si>
  <si>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</si>
  <si>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</si>
  <si>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</si>
  <si>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</si>
  <si>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</si>
  <si>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</si>
  <si>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</si>
  <si>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</si>
  <si>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</si>
  <si>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</si>
  <si>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</si>
  <si>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</si>
  <si>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</si>
  <si>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</si>
  <si>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</si>
  <si>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</si>
  <si>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</si>
  <si>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</si>
  <si>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</si>
  <si>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</si>
  <si>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</si>
  <si>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</si>
  <si>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</si>
  <si>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</si>
  <si>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</si>
  <si>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</si>
  <si>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</si>
  <si>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</si>
  <si>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</si>
  <si>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</si>
  <si>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</si>
  <si>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</si>
  <si>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</si>
  <si>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</si>
  <si>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</si>
  <si>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</si>
  <si>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</si>
  <si>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</si>
  <si>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</si>
  <si>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</si>
  <si>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</si>
  <si>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</si>
  <si>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</si>
  <si>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</si>
  <si>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</si>
  <si>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</si>
  <si>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</si>
  <si>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</si>
  <si>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</si>
  <si>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</si>
  <si>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</si>
  <si>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</si>
  <si>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</si>
  <si>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</si>
  <si>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</si>
  <si>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</si>
  <si>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</si>
  <si>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</si>
  <si>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</si>
  <si>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</si>
  <si>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</si>
  <si>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</si>
  <si>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</si>
  <si>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</si>
  <si>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</si>
  <si>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</si>
  <si>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</si>
  <si>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</si>
  <si>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</si>
  <si>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</si>
  <si>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</si>
  <si>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</si>
  <si>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</si>
  <si>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</si>
  <si>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</si>
  <si>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</si>
  <si>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</si>
  <si>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</si>
  <si>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</si>
  <si>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</si>
  <si>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</si>
  <si>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</si>
  <si>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</si>
  <si>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</si>
  <si>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</si>
  <si>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</si>
  <si>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</si>
  <si>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</si>
  <si>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</si>
  <si>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</si>
  <si>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</si>
  <si>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</si>
  <si>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</si>
  <si>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</si>
  <si>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</si>
  <si>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</si>
  <si>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</si>
  <si>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</si>
  <si>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</si>
  <si>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</si>
  <si>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</si>
  <si>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</si>
  <si>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</si>
  <si>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</si>
  <si>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</si>
  <si>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</si>
  <si>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</si>
  <si>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</si>
  <si>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</si>
  <si>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</si>
  <si>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</si>
  <si>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</si>
  <si>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</si>
  <si>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</si>
  <si>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</si>
  <si>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</si>
  <si>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</si>
  <si>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</si>
  <si>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</si>
  <si>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</si>
  <si>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</si>
  <si>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</si>
  <si>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</si>
  <si>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</si>
  <si>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</si>
  <si>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</si>
  <si>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</si>
  <si>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</si>
  <si>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</si>
  <si>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</si>
  <si>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</si>
  <si>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</si>
  <si>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</si>
  <si>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</si>
  <si>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</si>
  <si>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</si>
  <si>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</si>
  <si>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</si>
  <si>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</si>
  <si>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</si>
  <si>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</si>
  <si>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</si>
  <si>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</si>
  <si>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</si>
  <si>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</si>
  <si>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</si>
  <si>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</si>
  <si>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</si>
  <si>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</si>
  <si>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</si>
  <si>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</si>
  <si>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</si>
  <si>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</si>
  <si>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</si>
  <si>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</si>
  <si>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</si>
  <si>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</si>
  <si>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</si>
  <si>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</si>
  <si>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</si>
  <si>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</si>
  <si>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</si>
  <si>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</si>
  <si>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</si>
  <si>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</si>
  <si>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</si>
  <si>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</si>
  <si>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</si>
  <si>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</si>
  <si>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</si>
  <si>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</si>
  <si>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</si>
  <si>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</si>
  <si>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</si>
  <si>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</si>
  <si>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</si>
  <si>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</si>
  <si>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</si>
  <si>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</si>
  <si>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</si>
  <si>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</si>
  <si>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</si>
  <si>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</si>
  <si>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</si>
  <si>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</si>
  <si>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</si>
  <si>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</si>
  <si>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</si>
  <si>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</si>
  <si>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</si>
  <si>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</si>
  <si>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</si>
  <si>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</si>
  <si>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</si>
  <si>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</si>
  <si>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</si>
  <si>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</si>
  <si>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</si>
  <si>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</si>
  <si>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</si>
  <si>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</si>
  <si>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</si>
  <si>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</si>
  <si>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</si>
  <si>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</si>
  <si>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</si>
  <si>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</si>
  <si>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</si>
  <si>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</si>
  <si>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</si>
  <si>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</si>
  <si>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</si>
  <si>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</si>
  <si>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</si>
  <si>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</si>
  <si>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</si>
  <si>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</si>
  <si>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</si>
  <si>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</si>
  <si>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</si>
  <si>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</si>
  <si>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</si>
  <si>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</si>
  <si>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</si>
  <si>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</si>
  <si>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</si>
  <si>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</si>
  <si>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</si>
  <si>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</si>
  <si>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</si>
  <si>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</si>
  <si>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</si>
  <si>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</si>
  <si>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</si>
  <si>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</si>
  <si>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</si>
  <si>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</si>
  <si>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</si>
  <si>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</si>
  <si>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</si>
  <si>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</si>
  <si>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</si>
  <si>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</si>
  <si>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</si>
  <si>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</si>
  <si>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</si>
  <si>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</si>
  <si>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</si>
  <si>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</si>
  <si>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</si>
  <si>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</si>
  <si>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</si>
  <si>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</si>
  <si>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</si>
  <si>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</si>
  <si>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</si>
  <si>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</si>
  <si>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</si>
  <si>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</si>
  <si>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</si>
  <si>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</si>
  <si>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</si>
  <si>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</si>
  <si>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</si>
  <si>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</si>
  <si>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</si>
  <si>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</si>
  <si>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</si>
  <si>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</si>
  <si>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</si>
  <si>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</si>
  <si>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</si>
  <si>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</si>
  <si>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</si>
  <si>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</si>
  <si>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</si>
  <si>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</si>
  <si>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</si>
  <si>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</si>
  <si>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</si>
  <si>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</si>
  <si>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</si>
  <si>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</si>
  <si>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</si>
  <si>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</si>
  <si>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</si>
  <si>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</si>
  <si>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</si>
  <si>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</si>
  <si>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</si>
  <si>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</si>
  <si>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</si>
  <si>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</si>
  <si>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</si>
  <si>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</si>
  <si>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</si>
  <si>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</si>
  <si>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</si>
  <si>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</si>
  <si>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</si>
  <si>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</si>
  <si>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</si>
  <si>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</si>
  <si>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</si>
  <si>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</si>
  <si>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</si>
  <si>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</si>
  <si>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</si>
  <si>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</si>
  <si>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</si>
  <si>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</si>
  <si>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</si>
  <si>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</si>
  <si>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</si>
  <si>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</si>
  <si>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</si>
  <si>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</si>
  <si>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</si>
  <si>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</si>
  <si>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</si>
  <si>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</si>
  <si>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</si>
  <si>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</si>
  <si>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</si>
  <si>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</si>
  <si>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</si>
  <si>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</si>
  <si>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</si>
  <si>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</si>
  <si>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</si>
  <si>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</si>
  <si>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</si>
  <si>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</si>
  <si>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</si>
  <si>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</si>
  <si>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</si>
  <si>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</si>
  <si>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</si>
  <si>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</si>
  <si>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</si>
  <si>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</si>
  <si>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</si>
  <si>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</si>
  <si>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</si>
  <si>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</si>
  <si>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</si>
  <si>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</si>
  <si>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</si>
  <si>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</si>
  <si>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</si>
  <si>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</si>
  <si>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</si>
  <si>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</si>
  <si>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</si>
  <si>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</si>
  <si>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</si>
  <si>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</si>
  <si>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</si>
  <si>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</si>
  <si>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</si>
  <si>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</si>
  <si>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</si>
  <si>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</si>
  <si>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</si>
  <si>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</si>
  <si>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</si>
  <si>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</si>
  <si>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</si>
  <si>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</si>
  <si>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</si>
  <si>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</si>
  <si>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</si>
  <si>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</si>
  <si>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</si>
  <si>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</si>
  <si>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</si>
  <si>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</si>
  <si>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</si>
  <si>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</si>
  <si>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</si>
  <si>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</si>
  <si>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</si>
  <si>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</si>
  <si>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</si>
  <si>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</si>
  <si>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</si>
  <si>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</si>
  <si>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</si>
  <si>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</si>
  <si>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</si>
  <si>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</si>
  <si>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</si>
  <si>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</si>
  <si>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</si>
  <si>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</si>
  <si>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</si>
  <si>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</si>
  <si>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</si>
  <si>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</si>
  <si>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</si>
  <si>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</si>
  <si>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</si>
  <si>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</si>
  <si>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</si>
  <si>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</si>
  <si>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</si>
  <si>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</si>
  <si>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</si>
  <si>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</si>
  <si>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</si>
  <si>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</si>
  <si>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</si>
  <si>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</si>
  <si>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</si>
  <si>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</si>
  <si>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</si>
  <si>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</si>
  <si>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</si>
  <si>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</si>
  <si>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</si>
  <si>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</si>
  <si>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</si>
  <si>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</si>
  <si>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</si>
  <si>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</si>
  <si>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</si>
  <si>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</si>
  <si>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</si>
  <si>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</si>
  <si>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</si>
  <si>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</si>
  <si>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</si>
  <si>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</si>
  <si>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</si>
  <si>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</si>
  <si>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</si>
  <si>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</si>
  <si>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</si>
  <si>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</si>
  <si>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</si>
  <si>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</si>
  <si>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</si>
  <si>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</si>
  <si>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</si>
  <si>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</si>
  <si>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</si>
  <si>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</si>
  <si>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</si>
  <si>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</si>
  <si>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</si>
  <si>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</si>
  <si>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</si>
  <si>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</si>
  <si>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</si>
  <si>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</si>
  <si>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</si>
  <si>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</si>
  <si>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</si>
  <si>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</si>
  <si>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</si>
  <si>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</si>
  <si>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</si>
  <si>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</si>
  <si>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</si>
  <si>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</si>
  <si>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</si>
  <si>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</si>
  <si>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</si>
  <si>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</si>
  <si>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</si>
  <si>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</si>
  <si>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</si>
  <si>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</si>
  <si>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</si>
  <si>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</si>
  <si>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</si>
  <si>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</si>
  <si>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</si>
  <si>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</si>
  <si>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</si>
  <si>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</si>
  <si>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</si>
  <si>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</si>
  <si>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</si>
  <si>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</si>
  <si>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</si>
  <si>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</si>
  <si>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</si>
  <si>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</si>
  <si>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</si>
  <si>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</si>
  <si>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</si>
  <si>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</si>
  <si>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</si>
  <si>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</si>
  <si>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</si>
  <si>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</si>
  <si>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</si>
  <si>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</si>
  <si>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</si>
  <si>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</si>
  <si>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</si>
  <si>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</si>
  <si>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</si>
  <si>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</si>
  <si>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</si>
  <si>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</si>
  <si>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</si>
  <si>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</si>
  <si>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</si>
  <si>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</si>
  <si>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</si>
  <si>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</si>
  <si>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</si>
  <si>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</si>
  <si>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</si>
  <si>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</si>
  <si>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</si>
  <si>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</si>
  <si>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</si>
  <si>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</si>
  <si>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</si>
  <si>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</si>
  <si>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</si>
  <si>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</si>
  <si>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</si>
  <si>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</si>
  <si>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</si>
  <si>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</si>
  <si>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</si>
  <si>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</si>
  <si>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</si>
  <si>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</si>
  <si>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</si>
  <si>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</si>
  <si>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</si>
  <si>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</si>
  <si>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</si>
  <si>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</si>
  <si>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</si>
  <si>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</si>
  <si>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</si>
  <si>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</si>
  <si>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</si>
  <si>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</si>
  <si>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</si>
  <si>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</si>
  <si>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</si>
  <si>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</si>
  <si>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</si>
  <si>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</si>
  <si>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</si>
  <si>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</si>
  <si>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</si>
  <si>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</si>
  <si>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</si>
  <si>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</si>
  <si>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</si>
  <si>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</si>
  <si>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</si>
  <si>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</si>
  <si>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</si>
  <si>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</si>
  <si>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</si>
  <si>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</si>
  <si>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</si>
  <si>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</si>
  <si>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</si>
  <si>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</si>
  <si>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</si>
  <si>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</si>
  <si>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</si>
  <si>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</si>
  <si>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</si>
  <si>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</si>
  <si>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</si>
  <si>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</si>
  <si>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</si>
  <si>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</si>
  <si>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</si>
  <si>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</si>
  <si>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</si>
  <si>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</si>
  <si>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</si>
  <si>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</si>
  <si>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</si>
  <si>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</si>
  <si>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</si>
  <si>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</si>
  <si>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</si>
  <si>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</si>
  <si>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</si>
  <si>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</si>
  <si>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</si>
  <si>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</si>
  <si>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</si>
  <si>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</si>
  <si>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</si>
  <si>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</si>
  <si>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</si>
  <si>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</si>
  <si>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</si>
  <si>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</si>
  <si>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</si>
  <si>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</si>
  <si>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</si>
  <si>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</si>
  <si>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</si>
  <si>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</si>
  <si>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</si>
  <si>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</si>
  <si>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</si>
  <si>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</si>
  <si>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</si>
  <si>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</si>
  <si>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</si>
  <si>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</si>
  <si>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</si>
  <si>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</si>
  <si>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</si>
  <si>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</si>
  <si>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</si>
  <si>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</si>
  <si>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</si>
  <si>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</si>
  <si>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</si>
  <si>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</si>
  <si>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</si>
  <si>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</si>
  <si>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</si>
  <si>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</si>
  <si>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</si>
  <si>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</si>
  <si>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</si>
  <si>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</si>
  <si>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</si>
  <si>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</si>
  <si>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</si>
  <si>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</si>
  <si>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</si>
  <si>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</si>
  <si>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</si>
  <si>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</si>
  <si>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</si>
  <si>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</si>
  <si>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</si>
  <si>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</si>
  <si>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</si>
  <si>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</si>
  <si>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</si>
  <si>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</si>
  <si>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</si>
  <si>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</si>
  <si>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</si>
  <si>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</si>
  <si>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</si>
  <si>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</si>
  <si>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</si>
  <si>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</si>
  <si>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</si>
  <si>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</si>
  <si>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</si>
  <si>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</si>
  <si>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</si>
  <si>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</si>
  <si>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</si>
  <si>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</si>
  <si>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</si>
  <si>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</si>
  <si>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</si>
  <si>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</si>
  <si>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</si>
  <si>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</si>
  <si>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</si>
  <si>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</si>
  <si>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</si>
  <si>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</si>
  <si>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</si>
  <si>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</si>
  <si>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</si>
  <si>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</si>
  <si>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</si>
  <si>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</si>
  <si>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</si>
  <si>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</si>
  <si>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</si>
  <si>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</si>
  <si>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</si>
  <si>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</si>
  <si>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</si>
  <si>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</si>
  <si>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</si>
  <si>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</si>
  <si>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</si>
  <si>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</si>
  <si>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</si>
  <si>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</si>
  <si>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</si>
  <si>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</si>
  <si>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</si>
  <si>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</si>
  <si>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</si>
  <si>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</si>
  <si>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</si>
  <si>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</si>
  <si>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</si>
  <si>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</si>
  <si>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</si>
  <si>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</si>
  <si>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</si>
  <si>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</si>
  <si>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</si>
  <si>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</si>
  <si>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</si>
  <si>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</si>
  <si>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</si>
  <si>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</si>
  <si>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</si>
  <si>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</si>
  <si>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</si>
  <si>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</si>
  <si>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</si>
  <si>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</si>
  <si>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</si>
  <si>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</si>
  <si>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</si>
  <si>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</si>
  <si>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</si>
  <si>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</si>
  <si>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</si>
  <si>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</si>
  <si>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</si>
  <si>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</si>
  <si>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</si>
  <si>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</si>
  <si>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</si>
  <si>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</si>
  <si>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</si>
  <si>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</si>
  <si>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</si>
  <si>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</si>
  <si>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</si>
  <si>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</si>
  <si>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</si>
  <si>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</si>
  <si>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</si>
  <si>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</si>
  <si>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</si>
  <si>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</si>
  <si>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</si>
  <si>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</si>
  <si>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</si>
  <si>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</si>
  <si>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</si>
  <si>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</si>
  <si>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</si>
  <si>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</si>
  <si>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</si>
  <si>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</si>
  <si>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</si>
  <si>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</si>
  <si>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</si>
  <si>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</si>
  <si>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</si>
  <si>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</si>
  <si>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</si>
  <si>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</si>
  <si>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</si>
  <si>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</si>
  <si>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</si>
  <si>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</si>
  <si>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</si>
  <si>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</si>
  <si>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</si>
  <si>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</si>
  <si>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</si>
  <si>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</si>
  <si>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</si>
  <si>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</si>
  <si>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</si>
  <si>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</si>
  <si>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</si>
  <si>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</si>
  <si>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</si>
  <si>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</si>
  <si>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</si>
  <si>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</si>
  <si>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</si>
  <si>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</si>
  <si>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</si>
  <si>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</si>
  <si>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</si>
  <si>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</si>
  <si>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</si>
  <si>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</si>
  <si>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</si>
  <si>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</si>
  <si>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</si>
  <si>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</si>
  <si>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</si>
  <si>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</si>
  <si>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</si>
  <si>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</si>
  <si>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</si>
  <si>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</si>
  <si>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</si>
  <si>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</si>
  <si>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</si>
  <si>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</si>
  <si>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</si>
  <si>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</si>
  <si>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</si>
  <si>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</si>
  <si>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</si>
  <si>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</si>
  <si>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</si>
  <si>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</si>
  <si>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</si>
  <si>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</si>
  <si>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</si>
  <si>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</si>
  <si>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</si>
  <si>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</si>
  <si>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</si>
  <si>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</si>
  <si>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</si>
  <si>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</si>
  <si>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</si>
  <si>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</si>
  <si>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</si>
  <si>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</si>
  <si>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</si>
  <si>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</si>
  <si>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</si>
  <si>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</si>
  <si>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</si>
  <si>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</si>
  <si>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</si>
  <si>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</si>
  <si>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</si>
  <si>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</si>
  <si>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</si>
  <si>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</si>
  <si>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</si>
  <si>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</si>
  <si>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</si>
  <si>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</si>
  <si>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</si>
  <si>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</si>
  <si>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</si>
  <si>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</si>
  <si>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</si>
  <si>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</si>
  <si>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</si>
  <si>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</si>
  <si>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</si>
  <si>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</si>
  <si>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</si>
  <si>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</si>
  <si>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</si>
  <si>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</si>
  <si>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</si>
  <si>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</si>
  <si>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</si>
  <si>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</si>
  <si>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</si>
  <si>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</si>
  <si>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</si>
  <si>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</si>
  <si>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</si>
  <si>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</si>
  <si>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</si>
  <si>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</si>
  <si>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</si>
  <si>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</si>
  <si>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</si>
  <si>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</si>
  <si>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</si>
  <si>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</si>
  <si>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</si>
  <si>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</si>
  <si>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</si>
  <si>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</si>
  <si>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</si>
  <si>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</si>
  <si>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</si>
  <si>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</si>
  <si>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</si>
  <si>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</si>
  <si>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</si>
  <si>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</si>
  <si>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</si>
  <si>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</si>
  <si>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</si>
  <si>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</si>
  <si>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</si>
  <si>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</si>
  <si>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</si>
  <si>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</si>
  <si>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</si>
  <si>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</si>
  <si>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</si>
  <si>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</si>
  <si>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</si>
  <si>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</si>
  <si>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</si>
  <si>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</si>
  <si>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</si>
  <si>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</si>
  <si>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</si>
  <si>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</si>
  <si>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</si>
  <si>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</si>
  <si>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</si>
  <si>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</si>
  <si>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</si>
  <si>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</si>
  <si>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</si>
  <si>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</si>
  <si>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</si>
  <si>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</si>
  <si>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</si>
  <si>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</si>
  <si>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</si>
  <si>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</si>
  <si>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</si>
  <si>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</si>
  <si>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</si>
  <si>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</si>
  <si>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</si>
  <si>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</si>
  <si>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</si>
  <si>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</si>
  <si>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</si>
  <si>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</si>
  <si>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</si>
  <si>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</si>
  <si>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</si>
  <si>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</si>
  <si>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</si>
  <si>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</si>
  <si>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</si>
  <si>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</si>
  <si>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</si>
  <si>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</si>
  <si>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</si>
  <si>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</si>
  <si>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</si>
  <si>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</si>
  <si>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</si>
  <si>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</si>
  <si>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</si>
  <si>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</si>
  <si>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</si>
  <si>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</si>
  <si>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</si>
  <si>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</si>
  <si>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</si>
  <si>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</si>
  <si>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</si>
  <si>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</si>
  <si>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</si>
  <si>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</si>
  <si>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</si>
  <si>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</si>
  <si>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</si>
  <si>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</si>
  <si>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</si>
  <si>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</si>
  <si>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</si>
  <si>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</si>
  <si>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</si>
  <si>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</si>
  <si>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</si>
  <si>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</si>
  <si>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</si>
  <si>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</si>
  <si>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</si>
  <si>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</si>
  <si>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</si>
  <si>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</si>
  <si>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</si>
  <si>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</si>
  <si>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</si>
  <si>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</si>
  <si>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</si>
  <si>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</si>
  <si>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</si>
  <si>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</si>
  <si>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</si>
  <si>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</si>
  <si>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</si>
  <si>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</si>
  <si>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</si>
  <si>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</si>
  <si>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</si>
  <si>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</si>
  <si>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</si>
  <si>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</si>
  <si>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</si>
  <si>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</si>
  <si>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</si>
  <si>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</si>
  <si>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</si>
  <si>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</si>
  <si>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</si>
  <si>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</si>
  <si>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</si>
  <si>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</si>
  <si>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</si>
  <si>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</si>
  <si>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</si>
  <si>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</si>
  <si>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</si>
  <si>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</si>
  <si>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</si>
  <si>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</si>
  <si>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</si>
  <si>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</si>
  <si>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</si>
  <si>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</si>
  <si>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</si>
  <si>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</si>
  <si>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</si>
  <si>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</si>
  <si>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</si>
  <si>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</si>
  <si>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</si>
  <si>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</si>
  <si>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</si>
  <si>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</si>
  <si>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</si>
  <si>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</si>
  <si>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</si>
  <si>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</si>
  <si>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</si>
  <si>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</si>
  <si>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</si>
  <si>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</si>
  <si>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</si>
  <si>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</si>
  <si>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</si>
  <si>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</si>
  <si>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</si>
  <si>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</si>
  <si>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</si>
  <si>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</si>
  <si>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</si>
  <si>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</si>
  <si>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</si>
  <si>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</si>
  <si>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</si>
  <si>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</si>
  <si>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</si>
  <si>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</si>
  <si>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</si>
  <si>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</si>
  <si>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</si>
  <si>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</si>
  <si>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</si>
  <si>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</si>
  <si>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</si>
  <si>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</si>
  <si>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</si>
  <si>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</si>
  <si>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</si>
  <si>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</si>
  <si>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</si>
  <si>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</si>
  <si>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</si>
  <si>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</si>
  <si>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</si>
  <si>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</si>
  <si>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</si>
  <si>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</si>
  <si>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</si>
  <si>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</si>
  <si>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</si>
  <si>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</si>
  <si>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</si>
  <si>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</si>
  <si>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</si>
  <si>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</si>
  <si>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</si>
  <si>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</si>
  <si>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</si>
  <si>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</si>
  <si>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</si>
  <si>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</si>
  <si>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</si>
  <si>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</si>
  <si>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</si>
  <si>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</si>
  <si>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</si>
  <si>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</si>
  <si>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</si>
  <si>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</si>
  <si>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</si>
  <si>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</si>
  <si>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</si>
  <si>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</si>
  <si>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</si>
  <si>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</si>
  <si>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</si>
  <si>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</si>
  <si>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</si>
  <si>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</si>
  <si>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</si>
  <si>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</si>
  <si>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</si>
  <si>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</si>
  <si>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</si>
  <si>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</si>
  <si>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</si>
  <si>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</si>
  <si>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</si>
  <si>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</si>
  <si>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</si>
  <si>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</si>
  <si>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</si>
  <si>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</si>
  <si>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</si>
  <si>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</si>
  <si>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</si>
  <si>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</si>
  <si>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</si>
  <si>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</si>
  <si>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</si>
  <si>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</si>
  <si>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</si>
  <si>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</si>
  <si>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</si>
  <si>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</si>
  <si>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</si>
  <si>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</si>
  <si>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</si>
  <si>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</si>
  <si>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</si>
  <si>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</si>
  <si>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</si>
  <si>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</si>
  <si>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</si>
  <si>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</si>
  <si>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</si>
  <si>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</si>
  <si>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</si>
  <si>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</si>
  <si>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</si>
  <si>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</si>
  <si>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</si>
  <si>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</si>
  <si>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</si>
  <si>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</si>
  <si>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</si>
  <si>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</si>
  <si>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</si>
  <si>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</si>
  <si>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</si>
  <si>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</si>
  <si>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</si>
  <si>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</si>
  <si>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</si>
  <si>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</si>
  <si>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</si>
  <si>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</si>
  <si>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</si>
  <si>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</si>
  <si>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</si>
  <si>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</si>
  <si>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</si>
  <si>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</si>
  <si>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</si>
  <si>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</si>
  <si>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</si>
  <si>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</si>
  <si>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</si>
  <si>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</si>
  <si>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</si>
  <si>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</si>
  <si>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</si>
  <si>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</si>
  <si>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</si>
  <si>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</si>
  <si>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</si>
  <si>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</si>
  <si>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</si>
  <si>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</si>
  <si>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</si>
  <si>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</si>
  <si>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</si>
  <si>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</si>
  <si>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</si>
  <si>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</si>
  <si>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</si>
  <si>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</si>
  <si>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</si>
  <si>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</si>
  <si>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</si>
  <si>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</si>
  <si>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</si>
  <si>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</si>
  <si>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</si>
  <si>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</si>
  <si>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</si>
  <si>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</si>
  <si>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</si>
  <si>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</si>
  <si>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</si>
  <si>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</si>
  <si>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</si>
  <si>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</si>
  <si>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</si>
  <si>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</si>
  <si>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</si>
  <si>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</si>
  <si>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</si>
  <si>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</si>
  <si>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</si>
  <si>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</si>
  <si>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</si>
  <si>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</si>
  <si>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</si>
  <si>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</si>
  <si>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</si>
  <si>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</si>
  <si>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</si>
  <si>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</si>
  <si>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</si>
  <si>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</si>
  <si>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</si>
  <si>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</si>
  <si>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</si>
  <si>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</si>
  <si>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</si>
  <si>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</si>
  <si>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</si>
  <si>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</si>
  <si>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</si>
  <si>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</si>
  <si>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</si>
  <si>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</si>
  <si>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</si>
  <si>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</si>
  <si>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</si>
  <si>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</si>
  <si>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</si>
  <si>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</si>
  <si>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</si>
  <si>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</si>
  <si>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</si>
  <si>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</si>
  <si>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</si>
  <si>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</si>
  <si>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</si>
  <si>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</si>
  <si>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</si>
  <si>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</si>
  <si>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</si>
  <si>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</si>
  <si>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</si>
  <si>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</si>
  <si>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</si>
  <si>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</si>
  <si>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</si>
  <si>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</si>
  <si>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</si>
  <si>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</si>
  <si>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</si>
  <si>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</si>
  <si>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</si>
  <si>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</si>
  <si>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</si>
  <si>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</si>
  <si>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</si>
  <si>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</si>
  <si>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</si>
  <si>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</si>
  <si>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</si>
  <si>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</si>
  <si>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</si>
  <si>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</si>
  <si>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</si>
  <si>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</si>
  <si>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</si>
  <si>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</si>
  <si>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</si>
  <si>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</si>
  <si>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</si>
  <si>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</si>
  <si>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</si>
  <si>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</si>
  <si>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</si>
  <si>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</si>
  <si>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</si>
  <si>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</si>
  <si>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</si>
  <si>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</si>
  <si>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</si>
  <si>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</si>
  <si>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</si>
  <si>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</si>
  <si>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</si>
  <si>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</si>
  <si>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</si>
  <si>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</si>
  <si>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</si>
  <si>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</si>
  <si>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</si>
  <si>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</si>
  <si>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</si>
  <si>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</si>
  <si>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</si>
  <si>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</si>
  <si>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</si>
  <si>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</si>
  <si>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</si>
  <si>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</si>
  <si>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</si>
  <si>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</si>
  <si>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</si>
  <si>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</si>
  <si>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</si>
  <si>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</si>
  <si>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</si>
  <si>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</si>
  <si>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</si>
  <si>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</si>
  <si>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</si>
  <si>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</si>
  <si>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</si>
  <si>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</si>
  <si>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</si>
  <si>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</si>
  <si>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</si>
  <si>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</si>
  <si>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</si>
  <si>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</si>
  <si>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</si>
  <si>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</si>
  <si>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</si>
  <si>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</si>
  <si>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</si>
  <si>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</si>
  <si>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</si>
  <si>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</si>
  <si>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</si>
  <si>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</si>
  <si>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</si>
  <si>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</si>
  <si>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</si>
  <si>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</si>
  <si>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</si>
  <si>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</si>
  <si>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</si>
  <si>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</si>
  <si>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</si>
  <si>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</si>
  <si>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</si>
  <si>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</si>
  <si>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</si>
  <si>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</si>
  <si>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</si>
  <si>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</si>
  <si>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</si>
  <si>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</si>
  <si>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</si>
  <si>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</si>
  <si>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</si>
  <si>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</si>
  <si>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</si>
  <si>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</si>
  <si>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</si>
  <si>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</si>
  <si>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</si>
  <si>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</si>
  <si>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</si>
  <si>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</si>
  <si>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</si>
  <si>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</si>
  <si>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</si>
  <si>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</si>
  <si>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</si>
  <si>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</si>
  <si>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</si>
  <si>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</si>
  <si>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</si>
  <si>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</si>
  <si>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</si>
  <si>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</si>
  <si>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</si>
  <si>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</si>
  <si>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</si>
  <si>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</si>
  <si>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</si>
  <si>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</si>
  <si>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</si>
  <si>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</si>
  <si>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</si>
  <si>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</si>
  <si>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</si>
  <si>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</si>
  <si>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</si>
  <si>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</si>
  <si>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</si>
  <si>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</si>
  <si>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</si>
  <si>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</si>
  <si>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</si>
  <si>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</si>
  <si>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</si>
  <si>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</si>
  <si>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</si>
  <si>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</si>
  <si>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</si>
  <si>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</si>
  <si>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</si>
  <si>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</si>
  <si>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</si>
  <si>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</si>
  <si>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</si>
  <si>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</si>
  <si>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</si>
  <si>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</si>
  <si>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</si>
  <si>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</si>
  <si>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</si>
  <si>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</si>
  <si>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</si>
  <si>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</si>
  <si>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</si>
  <si>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</si>
  <si>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</si>
  <si>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</si>
  <si>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</si>
  <si>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</si>
  <si>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</si>
  <si>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</si>
  <si>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</si>
  <si>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</si>
  <si>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</si>
  <si>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</si>
  <si>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</si>
  <si>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</si>
  <si>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</si>
  <si>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</si>
  <si>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</si>
  <si>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</si>
  <si>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</si>
  <si>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</si>
  <si>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</si>
  <si>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</si>
  <si>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</si>
  <si>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</si>
  <si>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</si>
  <si>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</si>
  <si>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</si>
  <si>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</si>
  <si>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</si>
  <si>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</si>
  <si>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</si>
  <si>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</si>
  <si>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</si>
  <si>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</si>
  <si>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</si>
  <si>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</si>
  <si>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</si>
  <si>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</si>
  <si>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</si>
  <si>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</si>
  <si>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</si>
  <si>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</si>
  <si>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</si>
  <si>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</si>
  <si>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</si>
  <si>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</si>
  <si>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</si>
  <si>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</si>
  <si>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</si>
  <si>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</si>
  <si>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</si>
  <si>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</si>
  <si>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</si>
  <si>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</si>
  <si>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</si>
  <si>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</si>
  <si>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</si>
  <si>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</si>
  <si>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</si>
  <si>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</si>
  <si>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</si>
  <si>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</si>
  <si>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</si>
  <si>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</si>
  <si>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</si>
  <si>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</si>
  <si>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</si>
  <si>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</si>
  <si>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</si>
  <si>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</si>
  <si>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</si>
  <si>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</si>
  <si>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</si>
  <si>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</si>
  <si>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</si>
  <si>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</si>
  <si>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</si>
  <si>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</si>
  <si>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</si>
  <si>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</si>
  <si>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</si>
  <si>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</si>
  <si>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</si>
  <si>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</si>
  <si>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</si>
  <si>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</si>
  <si>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</si>
  <si>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</si>
  <si>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</si>
  <si>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</si>
  <si>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</si>
  <si>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</si>
  <si>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</si>
  <si>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</si>
  <si>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</si>
  <si>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</si>
  <si>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</si>
  <si>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</si>
  <si>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</si>
  <si>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</si>
  <si>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</si>
  <si>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</si>
  <si>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</si>
  <si>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</si>
  <si>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</si>
  <si>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</si>
  <si>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</si>
  <si>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</si>
  <si>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</si>
  <si>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</si>
  <si>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</si>
  <si>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</si>
  <si>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</si>
  <si>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</si>
  <si>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</si>
  <si>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</si>
  <si>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</si>
  <si>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</si>
  <si>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</si>
  <si>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</si>
  <si>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</si>
  <si>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</si>
  <si>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</si>
  <si>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</si>
  <si>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</si>
  <si>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</si>
  <si>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</si>
  <si>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</si>
  <si>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</si>
  <si>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</si>
  <si>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</si>
  <si>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</si>
  <si>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</si>
  <si>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</si>
  <si>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</si>
  <si>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</si>
  <si>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</si>
  <si>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</si>
  <si>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</si>
  <si>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</si>
  <si>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</si>
  <si>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</si>
  <si>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</si>
  <si>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</si>
  <si>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</si>
  <si>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</si>
  <si>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</si>
  <si>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</si>
  <si>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</si>
  <si>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</si>
  <si>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</si>
  <si>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</si>
  <si>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</si>
  <si>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</si>
  <si>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</si>
  <si>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</si>
  <si>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</si>
  <si>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</si>
  <si>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</si>
  <si>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</si>
  <si>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</si>
  <si>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</si>
  <si>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</si>
  <si>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</si>
  <si>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</si>
  <si>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</si>
  <si>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</si>
  <si>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</si>
  <si>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</si>
  <si>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</si>
  <si>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</si>
  <si>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</si>
  <si>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</si>
  <si>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</si>
  <si>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</si>
  <si>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</si>
  <si>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</si>
  <si>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</si>
  <si>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</si>
  <si>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</si>
  <si>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</si>
  <si>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</si>
  <si>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</si>
  <si>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</si>
  <si>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</si>
  <si>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</si>
  <si>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</si>
  <si>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</si>
  <si>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</si>
  <si>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</si>
  <si>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</si>
  <si>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</si>
  <si>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</si>
  <si>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</si>
  <si>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</si>
  <si>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</si>
  <si>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</si>
  <si>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</si>
  <si>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</si>
  <si>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</si>
  <si>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</si>
  <si>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</si>
  <si>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</si>
  <si>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</si>
  <si>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</si>
  <si>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</si>
  <si>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</si>
  <si>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</si>
  <si>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</si>
  <si>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</si>
  <si>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</si>
  <si>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</si>
  <si>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</si>
  <si>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</si>
  <si>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</si>
  <si>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</si>
  <si>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</si>
  <si>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</si>
  <si>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</si>
  <si>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</si>
  <si>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</si>
  <si>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</si>
  <si>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</si>
  <si>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</si>
  <si>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</si>
  <si>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</si>
  <si>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</si>
  <si>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</si>
  <si>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</si>
  <si>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</si>
  <si>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</si>
  <si>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</si>
  <si>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</si>
  <si>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</si>
  <si>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</si>
  <si>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</si>
  <si>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</si>
  <si>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</si>
  <si>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</si>
  <si>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</si>
  <si>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</si>
  <si>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</si>
  <si>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</si>
  <si>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</si>
  <si>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</si>
  <si>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</si>
  <si>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</si>
  <si>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</si>
  <si>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</si>
  <si>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</si>
  <si>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</si>
  <si>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</si>
  <si>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</si>
  <si>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</si>
  <si>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</si>
  <si>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</si>
  <si>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</si>
  <si>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</si>
  <si>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</si>
  <si>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</si>
  <si>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</si>
  <si>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</si>
  <si>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</si>
  <si>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</si>
  <si>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</si>
  <si>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</si>
  <si>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</si>
  <si>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</si>
  <si>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</si>
  <si>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</si>
  <si>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</si>
  <si>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</si>
  <si>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</si>
  <si>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</si>
  <si>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</si>
  <si>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</si>
  <si>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</si>
  <si>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</si>
  <si>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</si>
  <si>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</si>
  <si>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</si>
  <si>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</si>
  <si>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</si>
  <si>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</si>
  <si>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</si>
  <si>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</si>
  <si>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</si>
  <si>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</si>
  <si>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</si>
  <si>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</si>
  <si>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</si>
  <si>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</si>
  <si>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</si>
  <si>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</si>
  <si>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</si>
  <si>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</si>
  <si>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</si>
  <si>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</si>
  <si>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</si>
  <si>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</si>
  <si>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</si>
  <si>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</si>
  <si>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</si>
  <si>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</si>
  <si>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</si>
  <si>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</si>
  <si>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</si>
  <si>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</si>
  <si>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</si>
  <si>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</si>
  <si>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</si>
  <si>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</si>
  <si>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</si>
  <si>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</si>
  <si>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</si>
  <si>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</si>
  <si>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</si>
  <si>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</si>
  <si>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</si>
  <si>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</si>
  <si>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</si>
  <si>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</si>
  <si>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</si>
  <si>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</si>
  <si>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</si>
  <si>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</si>
  <si>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</si>
  <si>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</si>
  <si>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</si>
  <si>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</si>
  <si>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</si>
  <si>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</si>
  <si>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</si>
  <si>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</si>
  <si>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</si>
  <si>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</si>
  <si>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</si>
  <si>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</si>
  <si>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</si>
  <si>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</si>
  <si>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</si>
  <si>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</si>
  <si>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</si>
  <si>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</si>
  <si>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</si>
  <si>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</si>
  <si>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</si>
  <si>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</si>
  <si>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</si>
  <si>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</si>
  <si>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</si>
  <si>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</si>
  <si>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</si>
  <si>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</si>
  <si>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</si>
  <si>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</si>
  <si>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</si>
  <si>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</si>
  <si>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</si>
  <si>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</si>
  <si>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</si>
  <si>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</si>
  <si>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</si>
  <si>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</si>
  <si>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</si>
  <si>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</si>
  <si>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</si>
  <si>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</si>
  <si>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</si>
  <si>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</si>
  <si>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</si>
  <si>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</si>
  <si>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</si>
  <si>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</si>
  <si>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</si>
  <si>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</si>
  <si>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</si>
  <si>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</si>
  <si>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</si>
  <si>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</si>
  <si>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</si>
  <si>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</si>
  <si>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</si>
  <si>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</si>
  <si>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</si>
  <si>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</si>
  <si>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</si>
  <si>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</si>
  <si>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</si>
  <si>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</si>
  <si>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</si>
  <si>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</si>
  <si>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</si>
  <si>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</si>
  <si>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</si>
  <si>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</si>
  <si>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</si>
  <si>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</si>
  <si>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</si>
  <si>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</si>
  <si>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</si>
  <si>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</si>
  <si>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</si>
  <si>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</si>
  <si>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</si>
  <si>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</si>
  <si>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</si>
  <si>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</si>
  <si>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</si>
  <si>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</si>
  <si>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</si>
  <si>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</si>
  <si>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</si>
  <si>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</si>
  <si>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</si>
  <si>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</si>
  <si>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</si>
  <si>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</si>
  <si>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</si>
  <si>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</si>
  <si>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</si>
  <si>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</si>
  <si>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</si>
  <si>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</si>
  <si>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</si>
  <si>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</si>
  <si>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</si>
  <si>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</si>
  <si>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</si>
  <si>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</si>
  <si>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</si>
  <si>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</si>
  <si>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</si>
  <si>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</si>
  <si>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</si>
  <si>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</si>
  <si>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</si>
  <si>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</si>
  <si>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</si>
  <si>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</si>
  <si>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</si>
  <si>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</si>
  <si>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</si>
  <si>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</si>
  <si>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</si>
  <si>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</si>
  <si>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</si>
  <si>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</si>
  <si>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</si>
  <si>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</si>
  <si>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</si>
  <si>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</si>
  <si>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</si>
  <si>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</si>
  <si>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</si>
  <si>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</si>
  <si>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</si>
  <si>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</si>
  <si>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</si>
  <si>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</si>
  <si>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</si>
  <si>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</si>
  <si>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</si>
  <si>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</si>
  <si>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</si>
  <si>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</si>
  <si>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</si>
  <si>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</si>
  <si>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</si>
  <si>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</si>
  <si>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</si>
  <si>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</si>
  <si>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</si>
  <si>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</si>
  <si>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</si>
  <si>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</si>
  <si>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</si>
  <si>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</si>
  <si>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</si>
  <si>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</si>
  <si>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</si>
  <si>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</si>
  <si>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</si>
  <si>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</si>
  <si>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</si>
  <si>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</si>
  <si>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</si>
  <si>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</si>
  <si>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</si>
  <si>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</si>
  <si>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</si>
  <si>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</si>
  <si>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</si>
  <si>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</si>
  <si>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</si>
  <si>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</si>
  <si>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</si>
  <si>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</si>
  <si>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</si>
  <si>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</si>
  <si>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</si>
  <si>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</si>
  <si>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</si>
  <si>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</si>
  <si>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</si>
  <si>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</si>
  <si>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</si>
  <si>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</si>
  <si>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</si>
  <si>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</si>
  <si>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</si>
  <si>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</si>
  <si>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</si>
  <si>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</si>
  <si>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</si>
  <si>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</si>
  <si>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</si>
  <si>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</si>
  <si>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</si>
  <si>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</si>
  <si>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</si>
  <si>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</si>
  <si>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</si>
  <si>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</si>
  <si>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</si>
  <si>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</si>
  <si>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</si>
  <si>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</si>
  <si>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</si>
  <si>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</si>
  <si>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</si>
  <si>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</si>
  <si>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</si>
  <si>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</si>
  <si>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</si>
  <si>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</si>
  <si>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</si>
  <si>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</si>
  <si>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</si>
  <si>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</si>
  <si>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</si>
  <si>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</si>
  <si>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</si>
  <si>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</si>
  <si>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</si>
  <si>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</si>
  <si>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</si>
  <si>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</si>
  <si>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</si>
  <si>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</si>
  <si>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</si>
  <si>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</si>
  <si>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</si>
  <si>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</si>
  <si>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</si>
  <si>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</si>
  <si>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</si>
  <si>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</si>
  <si>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</si>
  <si>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</si>
  <si>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</si>
  <si>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</si>
  <si>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</si>
  <si>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</si>
  <si>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</si>
  <si>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</si>
  <si>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</si>
  <si>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</si>
  <si>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</si>
  <si>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</si>
  <si>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</si>
  <si>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</si>
  <si>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</si>
  <si>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</si>
  <si>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</si>
  <si>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</si>
  <si>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</si>
  <si>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</si>
  <si>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</si>
  <si>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</si>
  <si>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</si>
  <si>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</si>
  <si>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</si>
  <si>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</si>
  <si>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</si>
  <si>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</si>
  <si>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</si>
  <si>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</si>
  <si>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</si>
  <si>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</si>
  <si>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</si>
  <si>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</si>
  <si>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</si>
  <si>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</si>
  <si>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</si>
  <si>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</si>
  <si>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</si>
  <si>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</si>
  <si>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</si>
  <si>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</si>
  <si>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</si>
  <si>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</si>
  <si>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</si>
  <si>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</si>
  <si>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</si>
  <si>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</si>
  <si>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</si>
  <si>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</si>
  <si>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</si>
  <si>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</si>
  <si>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</si>
  <si>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</si>
  <si>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</si>
  <si>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</si>
  <si>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</si>
  <si>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</si>
  <si>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</si>
  <si>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</si>
  <si>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</si>
  <si>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</si>
  <si>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</si>
  <si>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</si>
  <si>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</si>
  <si>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</si>
  <si>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</si>
  <si>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</si>
  <si>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</si>
  <si>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</si>
  <si>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</si>
  <si>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</si>
  <si>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</si>
  <si>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</si>
  <si>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</si>
  <si>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</si>
  <si>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</si>
  <si>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</si>
  <si>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</si>
  <si>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</si>
  <si>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</si>
  <si>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</si>
  <si>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</si>
  <si>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</si>
  <si>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</si>
  <si>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</si>
  <si>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</si>
  <si>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</si>
  <si>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</si>
  <si>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</si>
  <si>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</si>
  <si>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</si>
  <si>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</si>
  <si>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</si>
  <si>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</si>
  <si>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</si>
  <si>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</si>
  <si>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</si>
  <si>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</si>
  <si>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</si>
  <si>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</si>
  <si>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</si>
  <si>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</si>
  <si>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</si>
  <si>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</si>
  <si>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</si>
  <si>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</si>
  <si>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</si>
  <si>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</si>
  <si>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</si>
  <si>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</si>
  <si>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</si>
  <si>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</si>
  <si>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</si>
  <si>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</si>
  <si>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</si>
  <si>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</si>
  <si>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</si>
  <si>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</si>
  <si>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</si>
  <si>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</si>
  <si>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</si>
  <si>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</si>
  <si>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</si>
  <si>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</si>
  <si>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</si>
  <si>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</si>
  <si>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</si>
  <si>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</si>
  <si>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</si>
  <si>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</si>
  <si>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</si>
  <si>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</si>
  <si>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</si>
  <si>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</si>
  <si>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</si>
  <si>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</si>
  <si>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</si>
  <si>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</si>
  <si>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</si>
  <si>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</si>
  <si>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</si>
  <si>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</si>
  <si>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</si>
  <si>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</si>
  <si>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</si>
  <si>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</si>
  <si>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</si>
  <si>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</si>
  <si>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</si>
  <si>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</si>
  <si>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</si>
  <si>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</si>
  <si>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</si>
  <si>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</si>
  <si>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</si>
  <si>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</si>
  <si>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</si>
  <si>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</si>
  <si>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</si>
  <si>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</si>
  <si>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</si>
  <si>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</si>
  <si>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</si>
  <si>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</si>
  <si>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</si>
  <si>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</si>
  <si>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</si>
  <si>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</si>
  <si>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</si>
  <si>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</si>
  <si>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</si>
  <si>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</si>
  <si>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</si>
  <si>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</si>
  <si>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</si>
  <si>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</si>
  <si>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</si>
  <si>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</si>
  <si>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</si>
  <si>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</si>
  <si>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</si>
  <si>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</si>
  <si>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</si>
  <si>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</si>
  <si>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</si>
  <si>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</si>
  <si>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</si>
  <si>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</si>
  <si>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</si>
  <si>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</si>
  <si>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</si>
  <si>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</si>
  <si>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</si>
  <si>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</si>
  <si>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</si>
  <si>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</si>
  <si>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</si>
  <si>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</si>
  <si>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</si>
  <si>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</si>
  <si>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</si>
  <si>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</si>
  <si>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</si>
  <si>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</si>
  <si>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</si>
  <si>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</si>
  <si>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</si>
  <si>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</si>
  <si>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</si>
  <si>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</si>
  <si>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</si>
  <si>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</si>
  <si>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</si>
  <si>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</si>
  <si>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</si>
  <si>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</si>
  <si>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</si>
  <si>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</si>
  <si>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</si>
  <si>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</si>
  <si>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</si>
  <si>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</si>
  <si>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</si>
  <si>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</si>
  <si>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</si>
  <si>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</si>
  <si>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</si>
  <si>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</si>
  <si>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</si>
  <si>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</si>
  <si>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</si>
  <si>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</si>
  <si>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</si>
  <si>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</si>
  <si>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</si>
  <si>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</si>
  <si>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</si>
  <si>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</si>
  <si>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</si>
  <si>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</si>
  <si>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</si>
  <si>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</si>
  <si>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</si>
  <si>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</si>
  <si>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</si>
  <si>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</si>
  <si>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</si>
  <si>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</si>
  <si>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</si>
  <si>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</si>
  <si>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</si>
  <si>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</si>
  <si>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</si>
  <si>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</si>
  <si>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</si>
  <si>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</si>
  <si>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</si>
  <si>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</si>
  <si>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</si>
  <si>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</si>
  <si>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</si>
  <si>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</si>
  <si>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</si>
  <si>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</si>
  <si>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</si>
  <si>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</si>
  <si>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</si>
  <si>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</si>
  <si>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</si>
  <si>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</si>
  <si>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</si>
  <si>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</si>
  <si>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</si>
  <si>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</si>
  <si>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</si>
  <si>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</si>
  <si>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</si>
  <si>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</si>
  <si>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</si>
  <si>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</si>
  <si>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</si>
  <si>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</si>
  <si>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</si>
  <si>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</si>
  <si>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</si>
  <si>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</si>
  <si>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</si>
  <si>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</si>
  <si>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</si>
  <si>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</si>
  <si>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</si>
  <si>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</si>
  <si>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</si>
  <si>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</si>
  <si>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</si>
  <si>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</si>
  <si>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</si>
  <si>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</si>
  <si>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</si>
  <si>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</si>
  <si>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</si>
  <si>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</si>
  <si>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</si>
  <si>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</si>
  <si>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</si>
  <si>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</si>
  <si>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</si>
  <si>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</si>
  <si>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</si>
  <si>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</si>
  <si>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</si>
  <si>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</si>
  <si>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</si>
  <si>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</si>
  <si>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</si>
  <si>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</si>
  <si>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</si>
  <si>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</si>
  <si>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</si>
  <si>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</si>
  <si>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</si>
  <si>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</si>
  <si>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</si>
  <si>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</si>
  <si>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</si>
  <si>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</si>
  <si>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</si>
  <si>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</si>
  <si>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</si>
  <si>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</si>
  <si>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</si>
  <si>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</si>
  <si>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</si>
  <si>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</si>
  <si>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</si>
  <si>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</si>
  <si>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</si>
  <si>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</si>
  <si>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</si>
  <si>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</si>
  <si>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</si>
  <si>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</si>
  <si>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</si>
  <si>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</si>
  <si>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</si>
  <si>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</si>
  <si>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</si>
  <si>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</si>
  <si>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</si>
  <si>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</si>
  <si>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</si>
  <si>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</si>
  <si>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</si>
  <si>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</si>
  <si>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</si>
  <si>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</si>
  <si>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</si>
  <si>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</si>
  <si>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</si>
  <si>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</si>
  <si>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</si>
  <si>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</si>
  <si>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</si>
  <si>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</si>
  <si>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</si>
  <si>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</si>
  <si>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</si>
  <si>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</si>
  <si>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</si>
  <si>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</si>
  <si>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</si>
  <si>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</si>
  <si>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</si>
  <si>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</si>
  <si>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</si>
  <si>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</si>
  <si>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</si>
  <si>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</si>
  <si>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</si>
  <si>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</si>
  <si>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</si>
  <si>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</si>
  <si>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</si>
  <si>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</si>
  <si>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</si>
  <si>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</si>
  <si>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</si>
  <si>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</si>
  <si>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</si>
  <si>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</si>
  <si>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</si>
  <si>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</si>
  <si>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</si>
  <si>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</si>
  <si>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</si>
  <si>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</si>
  <si>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</si>
  <si>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</si>
  <si>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</si>
  <si>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</si>
  <si>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</si>
  <si>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</si>
  <si>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</si>
  <si>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</si>
  <si>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</si>
  <si>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</si>
  <si>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</si>
  <si>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</si>
  <si>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</si>
  <si>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</si>
  <si>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</si>
  <si>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</si>
  <si>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</si>
  <si>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</si>
  <si>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</si>
  <si>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</si>
  <si>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</si>
  <si>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</si>
  <si>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</si>
  <si>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</si>
  <si>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</si>
  <si>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</si>
  <si>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</si>
  <si>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</si>
  <si>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</si>
  <si>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</si>
  <si>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</si>
  <si>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</si>
  <si>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</si>
  <si>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</si>
  <si>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</si>
  <si>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</si>
  <si>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</si>
  <si>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</si>
  <si>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</si>
  <si>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</si>
  <si>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</si>
  <si>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</si>
  <si>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</si>
  <si>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</si>
  <si>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</si>
  <si>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</si>
  <si>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</si>
  <si>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</si>
  <si>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</si>
  <si>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</si>
  <si>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</si>
  <si>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</si>
  <si>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</si>
  <si>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</si>
  <si>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</si>
  <si>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</si>
  <si>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</si>
  <si>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</si>
  <si>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</si>
  <si>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</si>
  <si>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</si>
  <si>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</si>
  <si>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</si>
  <si>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</si>
  <si>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</si>
  <si>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</si>
  <si>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</si>
  <si>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</si>
  <si>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</si>
  <si>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</si>
  <si>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</si>
  <si>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</si>
  <si>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</si>
  <si>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</si>
  <si>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</si>
  <si>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</si>
  <si>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</si>
  <si>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</si>
  <si>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</si>
  <si>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</si>
  <si>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</si>
  <si>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</si>
  <si>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</si>
  <si>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</si>
  <si>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</si>
  <si>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</si>
  <si>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</si>
  <si>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</si>
  <si>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</si>
  <si>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</si>
  <si>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</si>
  <si>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</si>
  <si>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</si>
  <si>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</si>
  <si>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</si>
  <si>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</si>
  <si>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</si>
  <si>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</si>
  <si>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</si>
  <si>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</si>
  <si>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</si>
  <si>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</si>
  <si>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</si>
  <si>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</si>
  <si>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</si>
  <si>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</si>
  <si>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</si>
  <si>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</si>
  <si>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</si>
  <si>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</si>
  <si>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</si>
  <si>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</si>
  <si>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</si>
  <si>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</si>
  <si>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</si>
  <si>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</si>
  <si>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</si>
  <si>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</si>
  <si>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</si>
  <si>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</si>
  <si>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</si>
  <si>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</si>
  <si>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</si>
  <si>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</si>
  <si>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</si>
  <si>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</si>
  <si>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</si>
  <si>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</si>
  <si>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</si>
  <si>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</si>
  <si>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</si>
  <si>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</si>
  <si>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</si>
  <si>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</si>
  <si>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</si>
  <si>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</si>
  <si>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</si>
  <si>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</si>
  <si>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</si>
  <si>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</si>
  <si>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</si>
  <si>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</si>
  <si>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</si>
  <si>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</si>
  <si>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</si>
  <si>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</si>
  <si>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</si>
  <si>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</si>
  <si>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</si>
  <si>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</si>
  <si>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</si>
  <si>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</si>
  <si>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</si>
  <si>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</si>
  <si>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</si>
  <si>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</si>
  <si>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</si>
  <si>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</si>
  <si>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</si>
  <si>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</si>
  <si>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</si>
  <si>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</si>
  <si>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</si>
  <si>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</si>
  <si>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</si>
  <si>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</si>
  <si>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</si>
  <si>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</si>
  <si>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</si>
  <si>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</si>
  <si>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</si>
  <si>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</si>
  <si>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</si>
  <si>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</si>
  <si>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</si>
  <si>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</si>
  <si>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</si>
  <si>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</si>
  <si>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</si>
  <si>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</si>
  <si>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</si>
  <si>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</si>
  <si>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</si>
  <si>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</si>
  <si>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</si>
  <si>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</si>
  <si>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</si>
  <si>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</si>
  <si>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</si>
  <si>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</si>
  <si>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</si>
  <si>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</si>
  <si>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</si>
  <si>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</si>
  <si>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</si>
  <si>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</si>
  <si>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</si>
  <si>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</si>
  <si>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</si>
  <si>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</si>
  <si>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</si>
  <si>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</si>
  <si>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</si>
  <si>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</si>
  <si>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</si>
  <si>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</si>
  <si>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</si>
  <si>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</si>
  <si>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</si>
  <si>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</si>
  <si>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</si>
  <si>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</si>
  <si>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</si>
  <si>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</si>
  <si>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</si>
  <si>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</si>
  <si>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</si>
  <si>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</si>
  <si>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</si>
  <si>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</si>
  <si>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</si>
  <si>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</si>
  <si>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</si>
  <si>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</si>
  <si>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</si>
  <si>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</si>
  <si>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</si>
  <si>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</si>
  <si>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</si>
  <si>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</si>
  <si>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</si>
  <si>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</si>
  <si>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</si>
  <si>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</si>
  <si>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</si>
  <si>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</si>
  <si>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</si>
  <si>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</si>
  <si>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</si>
  <si>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</si>
  <si>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</si>
  <si>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</si>
  <si>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</si>
  <si>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</si>
  <si>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</si>
  <si>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</si>
  <si>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</si>
  <si>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</si>
  <si>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</si>
  <si>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</si>
  <si>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</si>
  <si>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</si>
  <si>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</si>
  <si>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</si>
  <si>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</si>
  <si>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</si>
  <si>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</si>
  <si>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</si>
  <si>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</si>
  <si>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</si>
  <si>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</si>
  <si>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</si>
  <si>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</si>
  <si>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</si>
  <si>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</si>
  <si>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</si>
  <si>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</si>
  <si>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</si>
  <si>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</si>
  <si>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</si>
  <si>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</si>
  <si>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</si>
  <si>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</si>
  <si>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</si>
  <si>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</si>
  <si>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</si>
  <si>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</si>
  <si>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</si>
  <si>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</si>
  <si>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</si>
  <si>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</si>
  <si>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</si>
  <si>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</si>
  <si>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</si>
  <si>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</si>
  <si>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</si>
  <si>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</si>
  <si>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</si>
  <si>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</si>
  <si>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</si>
  <si>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</si>
  <si>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</si>
  <si>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</si>
  <si>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</si>
  <si>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</si>
  <si>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</si>
  <si>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</si>
  <si>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</si>
  <si>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</si>
  <si>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</si>
  <si>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</si>
  <si>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</si>
  <si>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</si>
  <si>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</si>
  <si>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</si>
  <si>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</si>
  <si>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</si>
  <si>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</si>
  <si>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</si>
  <si>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</si>
  <si>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</si>
  <si>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</si>
  <si>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</si>
  <si>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</si>
  <si>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</si>
  <si>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</si>
  <si>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</si>
  <si>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</si>
  <si>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</si>
  <si>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</si>
  <si>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</si>
  <si>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</si>
  <si>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</si>
  <si>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</si>
  <si>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</si>
  <si>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</si>
  <si>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</si>
  <si>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</si>
  <si>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</si>
  <si>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</si>
  <si>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</si>
  <si>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</si>
  <si>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</si>
  <si>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</si>
  <si>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</si>
  <si>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</si>
  <si>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</si>
  <si>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</si>
  <si>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</si>
  <si>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</si>
  <si>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</si>
  <si>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</si>
  <si>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</si>
  <si>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</si>
  <si>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</si>
  <si>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</si>
  <si>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</si>
  <si>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</si>
  <si>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</si>
  <si>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</si>
  <si>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</si>
  <si>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</si>
  <si>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</si>
  <si>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</si>
  <si>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</si>
  <si>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</si>
  <si>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</si>
  <si>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</si>
  <si>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</si>
  <si>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</si>
  <si>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</si>
  <si>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</si>
  <si>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</si>
  <si>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</si>
  <si>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</si>
  <si>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</si>
  <si>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</si>
  <si>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</si>
  <si>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</si>
  <si>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</si>
  <si>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</si>
  <si>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</si>
  <si>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</si>
  <si>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</si>
  <si>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</si>
  <si>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</si>
  <si>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</si>
  <si>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</si>
  <si>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</si>
  <si>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</si>
  <si>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</si>
  <si>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</si>
  <si>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</si>
  <si>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</si>
  <si>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</si>
  <si>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</si>
  <si>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</si>
  <si>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</si>
  <si>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</si>
  <si>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</si>
  <si>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</si>
  <si>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</si>
  <si>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</si>
  <si>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</si>
  <si>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</si>
  <si>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</si>
  <si>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</si>
  <si>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</si>
  <si>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</si>
  <si>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</si>
  <si>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</si>
  <si>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</si>
  <si>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</si>
  <si>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</si>
  <si>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</si>
  <si>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</si>
  <si>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</si>
  <si>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</si>
  <si>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</si>
  <si>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</si>
  <si>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</si>
  <si>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</si>
  <si>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</si>
  <si>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</si>
  <si>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</si>
  <si>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</si>
  <si>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</si>
  <si>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</si>
  <si>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</si>
  <si>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</si>
  <si>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</si>
  <si>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</si>
  <si>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</si>
  <si>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</si>
  <si>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</si>
  <si>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</si>
  <si>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</si>
  <si>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</si>
  <si>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</si>
  <si>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</si>
  <si>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</si>
  <si>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</si>
  <si>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</si>
  <si>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</si>
  <si>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</si>
  <si>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</si>
  <si>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</si>
  <si>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</si>
  <si>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</si>
  <si>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</si>
  <si>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</si>
  <si>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</si>
  <si>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</si>
  <si>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</si>
  <si>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</si>
  <si>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</si>
  <si>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</si>
  <si>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</si>
  <si>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</si>
  <si>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</si>
  <si>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</si>
  <si>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</si>
  <si>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</si>
  <si>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</si>
  <si>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</si>
  <si>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</si>
  <si>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</si>
  <si>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</si>
  <si>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</si>
  <si>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</si>
  <si>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</si>
  <si>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</si>
  <si>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</si>
  <si>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</si>
  <si>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</si>
  <si>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</si>
  <si>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</si>
  <si>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</si>
  <si>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</si>
  <si>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</si>
  <si>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</si>
  <si>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</si>
  <si>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</si>
  <si>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</si>
  <si>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</si>
  <si>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</si>
  <si>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</si>
  <si>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</si>
  <si>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</si>
  <si>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</si>
  <si>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</si>
  <si>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</si>
  <si>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</si>
  <si>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</si>
  <si>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</si>
  <si>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</si>
  <si>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</si>
  <si>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</si>
  <si>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</si>
  <si>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</si>
  <si>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</si>
  <si>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</si>
  <si>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</si>
  <si>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</si>
  <si>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</si>
  <si>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</si>
  <si>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</si>
  <si>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</si>
  <si>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</si>
  <si>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</si>
  <si>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</si>
  <si>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</si>
  <si>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</si>
  <si>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</si>
  <si>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</si>
  <si>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</si>
  <si>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</si>
  <si>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</si>
  <si>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</si>
  <si>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</si>
  <si>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</si>
  <si>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</si>
  <si>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</si>
  <si>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</si>
  <si>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</si>
  <si>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</si>
  <si>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</si>
  <si>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</si>
  <si>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</si>
  <si>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</si>
  <si>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</si>
  <si>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</si>
  <si>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</si>
  <si>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</si>
  <si>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</si>
  <si>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</si>
  <si>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</si>
  <si>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</si>
  <si>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</si>
  <si>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</si>
  <si>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</si>
  <si>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</si>
  <si>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</si>
  <si>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</si>
  <si>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</si>
  <si>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</si>
  <si>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</si>
  <si>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</si>
  <si>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</si>
  <si>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</si>
  <si>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</si>
  <si>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</si>
  <si>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</si>
  <si>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</si>
  <si>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</si>
  <si>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</si>
  <si>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</si>
  <si>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</si>
  <si>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</si>
  <si>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</si>
  <si>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</si>
  <si>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</si>
  <si>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</si>
  <si>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</si>
  <si>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</si>
  <si>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</si>
  <si>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</si>
  <si>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</si>
  <si>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</si>
  <si>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</si>
  <si>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</si>
  <si>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</si>
  <si>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</si>
  <si>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</si>
  <si>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</si>
  <si>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</si>
  <si>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</si>
  <si>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</si>
  <si>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</si>
  <si>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</si>
  <si>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</si>
  <si>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</si>
  <si>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</si>
  <si>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</si>
  <si>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</si>
  <si>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</si>
  <si>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</si>
  <si>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</si>
  <si>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</si>
  <si>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</si>
  <si>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</si>
  <si>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</si>
  <si>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</si>
  <si>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</si>
  <si>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</si>
  <si>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</si>
  <si>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</si>
  <si>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</si>
  <si>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</si>
  <si>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</si>
  <si>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</si>
  <si>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</si>
  <si>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</si>
  <si>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</si>
  <si>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</si>
  <si>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</si>
  <si>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</si>
  <si>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</si>
  <si>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</si>
  <si>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</si>
  <si>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</si>
  <si>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</si>
  <si>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</si>
  <si>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</si>
  <si>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</si>
  <si>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</si>
  <si>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</si>
  <si>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</si>
  <si>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</si>
  <si>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</si>
  <si>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</si>
  <si>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</si>
  <si>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</si>
  <si>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</si>
  <si>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</si>
  <si>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</si>
  <si>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</si>
  <si>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</si>
  <si>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</si>
  <si>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</si>
  <si>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</si>
  <si>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</si>
  <si>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</si>
  <si>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</si>
  <si>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</si>
  <si>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</si>
  <si>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</si>
  <si>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</si>
  <si>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</si>
  <si>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</si>
  <si>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</si>
  <si>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</si>
  <si>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</si>
  <si>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</si>
  <si>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</si>
  <si>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</si>
  <si>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</si>
  <si>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</si>
  <si>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</si>
  <si>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</si>
  <si>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</si>
  <si>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</si>
  <si>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</si>
  <si>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</si>
  <si>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</si>
  <si>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</si>
  <si>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</si>
  <si>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</si>
  <si>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</si>
  <si>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</si>
  <si>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</si>
  <si>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</si>
  <si>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</si>
  <si>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</si>
  <si>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</si>
  <si>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</si>
  <si>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</si>
  <si>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</si>
  <si>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</si>
  <si>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</si>
  <si>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</si>
  <si>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</si>
  <si>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</si>
  <si>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</si>
  <si>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</si>
  <si>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</si>
  <si>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</si>
  <si>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</si>
  <si>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</si>
  <si>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</si>
  <si>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</si>
  <si>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</si>
  <si>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</si>
  <si>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</si>
  <si>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</si>
  <si>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</si>
  <si>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</si>
  <si>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</si>
  <si>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</si>
  <si>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</si>
  <si>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</si>
  <si>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</si>
  <si>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</si>
  <si>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</si>
  <si>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</si>
  <si>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</si>
  <si>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</si>
  <si>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</si>
  <si>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</si>
  <si>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</si>
  <si>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</si>
  <si>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</si>
  <si>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</si>
  <si>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</si>
  <si>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</si>
  <si>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</si>
  <si>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</si>
  <si>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</si>
  <si>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</si>
  <si>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</si>
  <si>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</si>
  <si>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</si>
  <si>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</si>
  <si>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</si>
  <si>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</si>
  <si>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</si>
  <si>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</si>
  <si>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</si>
  <si>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</si>
  <si>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</si>
  <si>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</si>
  <si>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</si>
  <si>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</si>
  <si>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</si>
  <si>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</si>
  <si>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</si>
  <si>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</si>
  <si>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</si>
  <si>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</si>
  <si>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</si>
  <si>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</si>
  <si>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</si>
  <si>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</si>
  <si>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</si>
  <si>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</si>
  <si>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</si>
  <si>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</si>
  <si>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</si>
  <si>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</si>
  <si>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</si>
  <si>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</si>
  <si>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</si>
  <si>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</si>
  <si>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</si>
  <si>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</si>
  <si>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</si>
  <si>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</si>
  <si>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</si>
  <si>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</si>
  <si>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</si>
  <si>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</si>
  <si>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</si>
  <si>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</si>
  <si>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</si>
  <si>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</si>
  <si>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</si>
  <si>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</si>
  <si>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</si>
  <si>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</si>
  <si>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</si>
  <si>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</si>
  <si>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</si>
  <si>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</si>
  <si>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</si>
  <si>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</si>
  <si>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</si>
  <si>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</si>
  <si>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</si>
  <si>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</si>
  <si>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</si>
  <si>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</si>
  <si>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</si>
  <si>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</si>
  <si>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</si>
  <si>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</si>
  <si>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</si>
  <si>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</si>
  <si>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</si>
  <si>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</si>
  <si>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</si>
  <si>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</si>
  <si>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</si>
  <si>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</si>
  <si>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</si>
  <si>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</si>
  <si>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</si>
  <si>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</si>
  <si>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</si>
  <si>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</si>
  <si>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</si>
  <si>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</si>
  <si>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</si>
  <si>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</si>
  <si>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</si>
  <si>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</si>
  <si>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</si>
  <si>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</si>
  <si>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</si>
  <si>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</si>
  <si>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</si>
  <si>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</si>
  <si>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</si>
  <si>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</si>
  <si>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</si>
  <si>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</si>
  <si>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</si>
  <si>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</si>
  <si>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</si>
  <si>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</si>
  <si>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</si>
  <si>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</si>
  <si>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</si>
  <si>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</si>
  <si>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</si>
  <si>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</si>
  <si>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</si>
  <si>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</si>
  <si>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</si>
  <si>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</si>
  <si>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</si>
  <si>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</si>
  <si>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</si>
  <si>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</si>
  <si>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</si>
  <si>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</si>
  <si>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</si>
  <si>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</si>
  <si>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</si>
  <si>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</si>
  <si>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</si>
  <si>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</si>
  <si>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</si>
  <si>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</si>
  <si>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</si>
  <si>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</si>
  <si>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</si>
  <si>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</si>
  <si>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</si>
  <si>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</si>
  <si>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</si>
  <si>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</si>
  <si>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</si>
  <si>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</si>
  <si>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</si>
  <si>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</si>
  <si>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</si>
  <si>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</si>
  <si>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</si>
  <si>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</si>
  <si>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</si>
  <si>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</si>
  <si>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</si>
  <si>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</si>
  <si>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</si>
  <si>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</si>
  <si>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</si>
  <si>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</si>
  <si>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</si>
  <si>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</si>
  <si>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</si>
  <si>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</si>
  <si>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</si>
  <si>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</si>
  <si>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</si>
  <si>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</si>
  <si>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</si>
  <si>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</si>
  <si>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</si>
  <si>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</si>
  <si>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</si>
  <si>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</si>
  <si>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</si>
  <si>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</si>
  <si>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</si>
  <si>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</si>
  <si>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</si>
  <si>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</si>
  <si>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</si>
  <si>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</si>
  <si>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</si>
  <si>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</si>
  <si>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</si>
  <si>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</si>
  <si>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</si>
  <si>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</si>
  <si>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</si>
  <si>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</si>
  <si>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</si>
  <si>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</si>
  <si>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</si>
  <si>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</si>
  <si>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</si>
  <si>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</si>
  <si>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</si>
  <si>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</si>
  <si>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</si>
  <si>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</si>
  <si>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</si>
  <si>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</si>
  <si>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</si>
  <si>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</si>
  <si>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</si>
  <si>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</si>
  <si>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</si>
  <si>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</si>
  <si>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</si>
  <si>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</si>
  <si>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</si>
  <si>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</si>
  <si>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</si>
  <si>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</si>
  <si>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</si>
  <si>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</si>
  <si>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</si>
  <si>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</si>
  <si>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</si>
  <si>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</si>
  <si>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</si>
  <si>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</si>
  <si>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</si>
  <si>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</si>
  <si>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</si>
  <si>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</si>
  <si>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</si>
  <si>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</si>
  <si>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</si>
  <si>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</si>
  <si>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</si>
  <si>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</si>
  <si>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</si>
  <si>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</si>
  <si>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</si>
  <si>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</si>
  <si>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</si>
  <si>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</si>
  <si>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</si>
  <si>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</si>
  <si>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</si>
  <si>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</si>
  <si>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</si>
  <si>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</si>
  <si>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</si>
  <si>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</si>
  <si>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</si>
  <si>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</si>
  <si>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</si>
  <si>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</si>
  <si>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</si>
  <si>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</si>
  <si>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</si>
  <si>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</si>
  <si>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</si>
  <si>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</si>
  <si>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</si>
  <si>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</si>
  <si>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</si>
  <si>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</si>
  <si>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</si>
  <si>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</si>
  <si>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</si>
  <si>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</si>
  <si>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</si>
  <si>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</si>
  <si>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</si>
  <si>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</si>
  <si>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</si>
  <si>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</si>
  <si>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</si>
  <si>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</si>
  <si>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</si>
  <si>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</si>
  <si>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</si>
  <si>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</si>
  <si>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</si>
  <si>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</si>
  <si>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</si>
  <si>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</si>
  <si>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</si>
  <si>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</si>
  <si>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</si>
  <si>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</si>
  <si>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</si>
  <si>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</si>
  <si>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</si>
  <si>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</si>
  <si>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</si>
  <si>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</si>
  <si>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</si>
  <si>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</si>
  <si>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</si>
  <si>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</si>
  <si>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</si>
  <si>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</si>
  <si>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</si>
  <si>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</si>
  <si>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</si>
  <si>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</si>
  <si>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</si>
  <si>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</si>
  <si>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</si>
  <si>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</si>
  <si>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</si>
  <si>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</si>
  <si>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</si>
  <si>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</si>
  <si>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</si>
  <si>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</si>
  <si>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</si>
  <si>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</si>
  <si>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</si>
  <si>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</si>
  <si>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</si>
  <si>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</si>
  <si>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</si>
  <si>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</si>
  <si>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</si>
  <si>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</si>
  <si>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</si>
  <si>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</si>
  <si>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</si>
  <si>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</si>
  <si>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</si>
  <si>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</si>
  <si>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</si>
  <si>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</si>
  <si>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</si>
  <si>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</si>
  <si>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</si>
  <si>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</si>
  <si>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</si>
  <si>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</si>
  <si>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</si>
  <si>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</si>
  <si>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</si>
  <si>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</si>
  <si>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</si>
  <si>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</si>
  <si>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</si>
  <si>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</si>
  <si>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</si>
  <si>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</si>
  <si>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</si>
  <si>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</si>
  <si>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</si>
  <si>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</si>
  <si>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</si>
  <si>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</si>
  <si>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</si>
  <si>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</si>
  <si>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</si>
  <si>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</si>
  <si>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</si>
  <si>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</si>
  <si>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</si>
  <si>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</si>
  <si>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</si>
  <si>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</si>
  <si>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</si>
  <si>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</si>
  <si>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</si>
  <si>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</si>
  <si>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</si>
  <si>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</si>
  <si>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</si>
  <si>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</si>
  <si>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</si>
  <si>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</si>
  <si>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</si>
  <si>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</si>
  <si>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</si>
  <si>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</si>
  <si>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</si>
  <si>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</si>
  <si>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</si>
  <si>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</si>
  <si>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</si>
  <si>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</si>
  <si>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</si>
  <si>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</si>
  <si>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</si>
  <si>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</si>
  <si>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</si>
  <si>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</si>
  <si>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</si>
  <si>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</si>
  <si>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</si>
  <si>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</si>
  <si>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</si>
  <si>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</si>
  <si>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</si>
  <si>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</si>
  <si>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</si>
  <si>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</si>
  <si>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</si>
  <si>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</si>
  <si>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</si>
  <si>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</si>
  <si>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</si>
  <si>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</si>
  <si>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</si>
  <si>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</si>
  <si>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</si>
  <si>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</si>
  <si>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</si>
  <si>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</si>
  <si>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</si>
  <si>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</si>
  <si>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</si>
  <si>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</si>
  <si>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</si>
  <si>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</si>
  <si>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</si>
  <si>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</si>
  <si>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</si>
  <si>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</si>
  <si>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</si>
  <si>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</si>
  <si>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</si>
  <si>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</si>
  <si>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</si>
  <si>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</si>
  <si>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</si>
  <si>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</si>
  <si>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</si>
  <si>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</si>
  <si>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</si>
  <si>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</si>
  <si>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</si>
  <si>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</si>
  <si>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</si>
  <si>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</si>
  <si>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</si>
  <si>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</si>
  <si>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</si>
  <si>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</si>
  <si>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</si>
  <si>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</si>
  <si>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</si>
  <si>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</si>
  <si>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</si>
  <si>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</si>
  <si>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</si>
  <si>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</si>
  <si>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</si>
  <si>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</si>
  <si>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</si>
  <si>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</si>
  <si>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</si>
  <si>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</si>
  <si>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</si>
  <si>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</si>
  <si>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</si>
  <si>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</si>
  <si>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</si>
  <si>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</si>
  <si>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</si>
  <si>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</si>
  <si>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</si>
  <si>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</si>
  <si>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</si>
  <si>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</si>
  <si>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</si>
  <si>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</si>
  <si>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</si>
  <si>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</si>
  <si>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</si>
  <si>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</si>
  <si>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</si>
  <si>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</si>
  <si>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</si>
  <si>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</si>
  <si>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</si>
  <si>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</si>
  <si>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</si>
  <si>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</si>
  <si>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</si>
  <si>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</si>
  <si>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</si>
  <si>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</si>
  <si>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</si>
  <si>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</si>
  <si>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</si>
  <si>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</si>
  <si>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</si>
  <si>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</si>
  <si>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</si>
  <si>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</si>
  <si>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</si>
  <si>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</si>
  <si>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</si>
  <si>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</si>
  <si>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</si>
  <si>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</si>
  <si>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</si>
  <si>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</si>
  <si>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</si>
  <si>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</si>
  <si>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</si>
  <si>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</si>
  <si>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</si>
  <si>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</si>
  <si>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</si>
  <si>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</si>
  <si>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</si>
  <si>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</si>
  <si>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</si>
  <si>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</si>
  <si>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</si>
  <si>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</si>
  <si>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</si>
  <si>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</si>
  <si>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</si>
  <si>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</si>
  <si>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</si>
  <si>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</si>
  <si>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</si>
  <si>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</si>
  <si>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</si>
  <si>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</si>
  <si>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</si>
  <si>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</si>
  <si>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</si>
  <si>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</si>
  <si>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</si>
  <si>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</si>
  <si>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</si>
  <si>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</si>
  <si>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</si>
  <si>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</si>
  <si>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</si>
  <si>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</si>
  <si>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</si>
  <si>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</si>
  <si>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</si>
  <si>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</si>
  <si>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</si>
  <si>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</si>
  <si>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</si>
  <si>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</si>
  <si>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</si>
  <si>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</si>
  <si>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</si>
  <si>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</si>
  <si>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</si>
  <si>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</si>
  <si>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</si>
  <si>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</si>
  <si>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</si>
  <si>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</si>
  <si>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</si>
  <si>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</si>
  <si>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</si>
  <si>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</si>
  <si>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</si>
  <si>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</si>
  <si>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</si>
  <si>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</si>
  <si>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</si>
  <si>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</si>
  <si>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</si>
  <si>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</si>
  <si>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</si>
  <si>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</si>
  <si>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</si>
  <si>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</si>
  <si>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</si>
  <si>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</si>
  <si>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</si>
  <si>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</si>
  <si>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</si>
  <si>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</si>
  <si>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</si>
  <si>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</si>
  <si>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</si>
  <si>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</si>
  <si>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</si>
  <si>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</si>
  <si>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</si>
  <si>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</si>
  <si>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</si>
  <si>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</si>
  <si>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</si>
  <si>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</si>
  <si>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</si>
  <si>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</si>
  <si>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</si>
  <si>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</si>
  <si>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</si>
  <si>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</si>
  <si>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</si>
  <si>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</si>
  <si>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</si>
  <si>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</si>
  <si>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</si>
  <si>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</si>
  <si>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</si>
  <si>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</si>
  <si>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</si>
  <si>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</si>
  <si>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</si>
  <si>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</si>
  <si>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</si>
  <si>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</si>
  <si>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</si>
  <si>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</si>
  <si>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</si>
  <si>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</si>
  <si>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</si>
  <si>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</si>
  <si>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</si>
  <si>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</si>
  <si>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</si>
  <si>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</si>
  <si>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</si>
  <si>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</si>
  <si>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</si>
  <si>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</si>
  <si>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</si>
  <si>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</si>
  <si>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</si>
  <si>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</si>
  <si>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</si>
  <si>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</si>
  <si>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</si>
  <si>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</si>
  <si>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</si>
  <si>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</si>
  <si>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</si>
  <si>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</si>
  <si>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</si>
  <si>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</si>
  <si>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</si>
  <si>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</si>
  <si>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</si>
  <si>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</si>
  <si>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</si>
  <si>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</si>
  <si>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</si>
  <si>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</si>
  <si>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</si>
  <si>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</si>
  <si>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</si>
  <si>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</si>
  <si>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</si>
  <si>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</si>
  <si>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</si>
  <si>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</si>
  <si>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</si>
  <si>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</si>
  <si>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</si>
  <si>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</si>
  <si>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</si>
  <si>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</si>
  <si>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</si>
  <si>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</si>
  <si>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</si>
  <si>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</si>
  <si>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</si>
  <si>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</si>
  <si>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</si>
  <si>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</si>
  <si>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</si>
  <si>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</si>
  <si>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</si>
  <si>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</si>
  <si>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</si>
  <si>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</si>
  <si>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</si>
  <si>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</si>
  <si>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</si>
  <si>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</si>
  <si>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</si>
  <si>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</si>
  <si>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</si>
  <si>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</si>
  <si>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</si>
  <si>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</si>
  <si>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</si>
  <si>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</si>
  <si>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</si>
  <si>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</si>
  <si>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</si>
  <si>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</si>
  <si>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</si>
  <si>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</si>
  <si>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</si>
  <si>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</si>
  <si>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</si>
  <si>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</si>
  <si>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</si>
  <si>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</si>
  <si>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</si>
  <si>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</si>
  <si>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</si>
  <si>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</si>
  <si>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</si>
  <si>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</si>
  <si>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</si>
  <si>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</si>
  <si>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</si>
  <si>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</si>
  <si>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</si>
  <si>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</si>
  <si>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</si>
  <si>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</si>
  <si>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</si>
  <si>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</si>
  <si>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</si>
  <si>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</si>
  <si>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</si>
  <si>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</si>
  <si>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</si>
  <si>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</si>
  <si>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</si>
  <si>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</si>
  <si>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</si>
  <si>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</si>
  <si>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</si>
  <si>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</si>
  <si>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</si>
  <si>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</si>
  <si>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</si>
  <si>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</si>
  <si>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</si>
  <si>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</si>
  <si>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</si>
  <si>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</si>
  <si>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</si>
  <si>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</si>
  <si>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</si>
  <si>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</si>
  <si>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</si>
  <si>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</si>
  <si>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</si>
  <si>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</si>
  <si>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</si>
  <si>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</si>
  <si>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</si>
  <si>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</si>
  <si>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</si>
  <si>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</si>
  <si>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</si>
  <si>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</si>
  <si>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</si>
  <si>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</si>
  <si>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</si>
  <si>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</si>
  <si>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</si>
  <si>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</si>
  <si>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</si>
  <si>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</si>
  <si>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</si>
  <si>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</si>
  <si>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</si>
  <si>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</si>
  <si>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</si>
  <si>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</si>
  <si>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</si>
  <si>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</si>
  <si>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</si>
  <si>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</si>
  <si>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</si>
  <si>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</si>
  <si>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</si>
  <si>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</si>
  <si>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</si>
  <si>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</si>
  <si>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</si>
  <si>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</si>
  <si>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</si>
  <si>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</si>
  <si>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</si>
  <si>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</si>
  <si>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</si>
  <si>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</si>
  <si>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</si>
  <si>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</si>
  <si>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</si>
  <si>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</si>
  <si>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</si>
  <si>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</si>
  <si>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</si>
  <si>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</si>
  <si>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</si>
  <si>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</si>
  <si>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</si>
  <si>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</si>
  <si>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</si>
  <si>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</si>
  <si>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</si>
  <si>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</si>
  <si>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</si>
  <si>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</si>
  <si>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</si>
  <si>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</si>
  <si>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</si>
  <si>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</si>
  <si>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</si>
  <si>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</si>
  <si>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</si>
  <si>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</si>
  <si>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</si>
  <si>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</si>
  <si>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</si>
  <si>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</si>
  <si>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</si>
  <si>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</si>
  <si>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</si>
  <si>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</si>
  <si>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</si>
  <si>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</si>
  <si>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</si>
  <si>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</si>
  <si>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</si>
  <si>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</si>
  <si>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</si>
  <si>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</si>
  <si>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</si>
  <si>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</si>
  <si>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</si>
  <si>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</si>
  <si>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</si>
  <si>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</si>
  <si>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</si>
  <si>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</si>
  <si>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</si>
  <si>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</si>
  <si>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</si>
  <si>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</si>
  <si>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</si>
  <si>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</si>
  <si>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</si>
  <si>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</si>
  <si>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</si>
  <si>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</si>
  <si>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</si>
  <si>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</si>
  <si>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</si>
  <si>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</si>
  <si>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</si>
  <si>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</si>
  <si>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</si>
  <si>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</si>
  <si>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</si>
  <si>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</si>
  <si>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</si>
  <si>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</si>
  <si>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</si>
  <si>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</si>
  <si>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</si>
  <si>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</si>
  <si>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</si>
  <si>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</si>
  <si>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</si>
  <si>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</si>
  <si>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</si>
  <si>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</si>
  <si>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</si>
  <si>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</si>
  <si>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</si>
  <si>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</si>
  <si>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</si>
  <si>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</si>
  <si>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</si>
  <si>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</si>
  <si>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</si>
  <si>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</si>
  <si>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</si>
  <si>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</si>
  <si>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</si>
  <si>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</si>
  <si>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</si>
  <si>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</si>
  <si>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</si>
  <si>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</si>
  <si>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</si>
  <si>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</si>
  <si>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</si>
  <si>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</si>
  <si>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</si>
  <si>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</si>
  <si>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</si>
  <si>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</si>
  <si>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</si>
  <si>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</si>
  <si>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</si>
  <si>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</si>
  <si>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</si>
  <si>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</si>
  <si>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</si>
  <si>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</si>
  <si>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</si>
  <si>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</si>
  <si>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</si>
  <si>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</si>
  <si>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</si>
  <si>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</si>
  <si>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</si>
  <si>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</si>
  <si>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</si>
  <si>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</si>
  <si>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</si>
  <si>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</si>
  <si>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</si>
  <si>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</si>
  <si>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</si>
  <si>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</si>
  <si>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</si>
  <si>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</si>
  <si>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</si>
  <si>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</si>
  <si>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</si>
  <si>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</si>
  <si>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</si>
  <si>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</si>
  <si>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</si>
  <si>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</si>
  <si>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</si>
  <si>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</si>
  <si>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</si>
  <si>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</si>
  <si>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</si>
  <si>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</si>
  <si>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</si>
  <si>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</si>
  <si>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</si>
  <si>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</si>
  <si>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</si>
  <si>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</si>
  <si>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</si>
  <si>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</si>
  <si>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</si>
  <si>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</si>
  <si>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</si>
  <si>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</si>
  <si>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</si>
  <si>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</si>
  <si>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</si>
  <si>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</si>
  <si>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</si>
  <si>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</si>
  <si>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</si>
  <si>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</si>
  <si>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</si>
  <si>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</si>
  <si>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</si>
  <si>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</si>
  <si>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</si>
  <si>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</si>
  <si>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</si>
  <si>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</si>
  <si>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</si>
  <si>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</si>
  <si>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</si>
  <si>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</si>
  <si>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</si>
  <si>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</si>
  <si>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</si>
  <si>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</si>
  <si>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</si>
  <si>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</si>
  <si>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</si>
  <si>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</si>
  <si>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</si>
  <si>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</si>
  <si>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</si>
  <si>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</si>
  <si>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</si>
  <si>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</si>
  <si>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</si>
  <si>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</si>
  <si>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</si>
  <si>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</si>
  <si>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</si>
  <si>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</si>
  <si>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</si>
  <si>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</si>
  <si>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</si>
  <si>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</si>
  <si>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</si>
  <si>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</si>
  <si>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</si>
  <si>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</si>
  <si>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</si>
  <si>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</si>
  <si>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</si>
  <si>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</si>
  <si>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</si>
  <si>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</si>
  <si>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</si>
  <si>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</si>
  <si>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</si>
  <si>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</si>
  <si>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</si>
  <si>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</si>
  <si>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</si>
  <si>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</si>
  <si>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</si>
  <si>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</si>
  <si>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</si>
  <si>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</si>
  <si>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</si>
  <si>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</si>
  <si>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</si>
  <si>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</si>
  <si>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</si>
  <si>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</si>
  <si>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</si>
  <si>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</si>
  <si>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</si>
  <si>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</si>
  <si>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</si>
  <si>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</si>
  <si>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</si>
  <si>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</si>
  <si>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</si>
  <si>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</si>
  <si>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</si>
  <si>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</si>
  <si>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</si>
  <si>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</si>
  <si>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</si>
  <si>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</si>
  <si>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</si>
  <si>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</si>
  <si>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</si>
  <si>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</si>
  <si>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</si>
  <si>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</si>
  <si>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</si>
  <si>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</si>
  <si>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</si>
  <si>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</si>
  <si>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</si>
  <si>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</si>
  <si>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</si>
  <si>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</si>
  <si>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</si>
  <si>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</si>
  <si>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</si>
  <si>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</si>
  <si>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</si>
  <si>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</si>
  <si>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</si>
  <si>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</si>
  <si>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</si>
  <si>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</si>
  <si>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</si>
  <si>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</si>
  <si>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</si>
  <si>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</si>
  <si>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</si>
  <si>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</si>
  <si>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</si>
  <si>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</si>
  <si>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</si>
  <si>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</si>
  <si>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</si>
  <si>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</si>
  <si>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</si>
  <si>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</si>
  <si>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</si>
  <si>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</si>
  <si>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</si>
  <si>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</si>
  <si>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</si>
  <si>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</si>
  <si>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</si>
  <si>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</si>
  <si>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</si>
  <si>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</si>
  <si>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</si>
  <si>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</si>
  <si>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</si>
  <si>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</si>
  <si>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</si>
  <si>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</si>
  <si>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</si>
  <si>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</si>
  <si>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</si>
  <si>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</si>
  <si>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</si>
  <si>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</si>
  <si>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</si>
  <si>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</si>
  <si>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</si>
  <si>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</si>
  <si>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</si>
  <si>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</si>
  <si>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</si>
  <si>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</si>
  <si>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</si>
  <si>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</si>
  <si>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</si>
  <si>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</si>
  <si>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</si>
  <si>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</si>
  <si>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</si>
  <si>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</si>
  <si>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</si>
  <si>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</si>
  <si>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</si>
  <si>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</si>
  <si>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</si>
  <si>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</si>
  <si>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</si>
  <si>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</si>
  <si>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</si>
  <si>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</si>
  <si>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</si>
  <si>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</si>
  <si>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</si>
  <si>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</si>
  <si>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</si>
  <si>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</si>
  <si>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</si>
  <si>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</si>
  <si>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</si>
  <si>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</si>
  <si>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</si>
  <si>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</si>
  <si>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</si>
  <si>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</si>
  <si>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</si>
  <si>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</si>
  <si>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</si>
  <si>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</si>
  <si>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</si>
  <si>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</si>
  <si>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</si>
  <si>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</si>
  <si>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</si>
  <si>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</si>
  <si>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</si>
  <si>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</si>
  <si>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</si>
  <si>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</si>
  <si>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</si>
  <si>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</si>
  <si>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</si>
  <si>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</si>
  <si>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</si>
  <si>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</si>
  <si>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</si>
  <si>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</si>
  <si>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</si>
  <si>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</si>
  <si>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</si>
  <si>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</si>
  <si>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</si>
  <si>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</si>
  <si>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</si>
  <si>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</si>
  <si>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</si>
  <si>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</si>
  <si>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</si>
  <si>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</si>
  <si>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</si>
  <si>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</si>
  <si>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</si>
  <si>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</si>
  <si>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</si>
  <si>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</si>
  <si>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</si>
  <si>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</si>
  <si>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</si>
  <si>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</si>
  <si>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</si>
  <si>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</si>
  <si>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</si>
  <si>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</si>
  <si>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</si>
  <si>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</si>
  <si>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</si>
  <si>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</si>
  <si>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</si>
  <si>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</si>
  <si>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</si>
  <si>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</si>
  <si>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</si>
  <si>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</si>
  <si>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</si>
  <si>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</si>
  <si>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</si>
  <si>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</si>
  <si>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</si>
  <si>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</si>
  <si>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</si>
  <si>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</si>
  <si>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</si>
  <si>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</si>
  <si>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</si>
  <si>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</si>
  <si>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</si>
  <si>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</si>
  <si>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</si>
  <si>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</si>
  <si>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</si>
  <si>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</si>
  <si>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</si>
  <si>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</si>
  <si>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</si>
  <si>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</si>
  <si>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</si>
  <si>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</si>
  <si>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</si>
  <si>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</si>
  <si>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</si>
  <si>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</si>
  <si>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</si>
  <si>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</si>
  <si>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</si>
  <si>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</si>
  <si>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</si>
  <si>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</si>
  <si>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</si>
  <si>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</si>
  <si>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</si>
  <si>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</si>
  <si>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</si>
  <si>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</si>
  <si>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</si>
  <si>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</si>
  <si>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</si>
  <si>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</si>
  <si>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</si>
  <si>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</si>
  <si>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</si>
  <si>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</si>
  <si>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</si>
  <si>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</si>
  <si>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</si>
  <si>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</si>
  <si>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</si>
  <si>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</si>
  <si>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</si>
  <si>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</si>
  <si>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</si>
  <si>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</si>
  <si>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</si>
  <si>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</si>
  <si>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</si>
  <si>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</si>
  <si>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</si>
  <si>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</si>
  <si>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</si>
  <si>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</si>
  <si>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</si>
  <si>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</si>
  <si>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</si>
  <si>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</si>
  <si>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</si>
  <si>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</si>
  <si>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</si>
  <si>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</si>
  <si>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</si>
  <si>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</si>
  <si>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</si>
  <si>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</si>
  <si>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</si>
  <si>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</si>
  <si>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</si>
  <si>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</si>
  <si>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</si>
  <si>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</si>
  <si>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</si>
  <si>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</si>
  <si>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</si>
  <si>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</si>
  <si>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</si>
  <si>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</si>
  <si>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</si>
  <si>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</si>
  <si>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</si>
  <si>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</si>
  <si>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</si>
  <si>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</si>
  <si>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</si>
  <si>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</si>
  <si>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</si>
  <si>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</si>
  <si>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</si>
  <si>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</si>
  <si>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</si>
  <si>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</si>
  <si>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</si>
  <si>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</si>
  <si>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</si>
  <si>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</si>
  <si>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</si>
  <si>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</si>
  <si>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</si>
  <si>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</si>
  <si>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</si>
  <si>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</si>
  <si>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</si>
  <si>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</si>
  <si>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</si>
  <si>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</si>
  <si>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</si>
  <si>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</si>
  <si>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</si>
  <si>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</si>
  <si>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</si>
  <si>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</si>
  <si>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</si>
  <si>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</si>
  <si>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</si>
  <si>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</si>
  <si>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</si>
  <si>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</si>
  <si>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</si>
  <si>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</si>
  <si>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</si>
  <si>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</si>
  <si>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</si>
  <si>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</si>
  <si>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</si>
  <si>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</si>
  <si>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</si>
  <si>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</si>
  <si>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</si>
  <si>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</si>
  <si>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</si>
  <si>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</si>
  <si>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</si>
  <si>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</si>
  <si>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</si>
  <si>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</si>
  <si>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</si>
  <si>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</si>
  <si>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</si>
  <si>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</si>
  <si>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</si>
  <si>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</si>
  <si>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</si>
  <si>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</si>
  <si>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</si>
  <si>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</si>
  <si>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</si>
  <si>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</si>
  <si>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</si>
  <si>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</si>
  <si>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</si>
  <si>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</si>
  <si>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</si>
  <si>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</si>
  <si>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</si>
  <si>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</si>
  <si>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</si>
  <si>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</si>
  <si>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</si>
  <si>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</si>
  <si>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</si>
  <si>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</si>
  <si>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</si>
  <si>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</si>
  <si>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</si>
  <si>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</si>
  <si>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</si>
  <si>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</si>
  <si>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</si>
  <si>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</si>
  <si>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</si>
  <si>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</si>
  <si>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</si>
  <si>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</si>
  <si>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</si>
  <si>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</si>
  <si>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</si>
  <si>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</si>
  <si>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</si>
  <si>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</si>
  <si>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</si>
  <si>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</si>
  <si>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</si>
  <si>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</si>
  <si>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</si>
  <si>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</si>
  <si>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</si>
  <si>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</si>
  <si>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</si>
  <si>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</si>
  <si>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</si>
  <si>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</si>
  <si>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</si>
  <si>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</si>
  <si>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</si>
  <si>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</si>
  <si>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</si>
  <si>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</si>
  <si>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</si>
  <si>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</si>
  <si>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</si>
  <si>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</si>
  <si>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</si>
  <si>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</si>
  <si>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</si>
  <si>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</si>
  <si>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</si>
  <si>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</si>
  <si>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</si>
  <si>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</si>
  <si>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</si>
  <si>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</si>
  <si>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</si>
  <si>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</si>
  <si>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</si>
  <si>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</si>
  <si>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</si>
  <si>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</si>
  <si>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</si>
  <si>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</si>
  <si>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</si>
  <si>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</si>
  <si>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</si>
  <si>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</si>
  <si>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</si>
  <si>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</si>
  <si>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</si>
  <si>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</si>
  <si>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</si>
  <si>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</si>
  <si>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</si>
  <si>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</si>
  <si>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</si>
  <si>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</si>
  <si>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</si>
  <si>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</si>
  <si>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</si>
  <si>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</si>
  <si>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</si>
  <si>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</si>
  <si>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</si>
  <si>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</si>
  <si>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</si>
  <si>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</si>
  <si>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</si>
  <si>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</si>
  <si>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</si>
  <si>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</si>
  <si>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</si>
  <si>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</si>
  <si>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</si>
  <si>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</si>
  <si>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</si>
  <si>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</si>
  <si>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</si>
  <si>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</si>
  <si>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</si>
  <si>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</si>
  <si>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</si>
  <si>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</si>
  <si>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</si>
  <si>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</si>
  <si>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</si>
  <si>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</si>
  <si>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</si>
  <si>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</si>
  <si>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</si>
  <si>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</si>
  <si>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</si>
  <si>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</si>
  <si>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</si>
  <si>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</si>
  <si>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</si>
  <si>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</si>
  <si>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</si>
  <si>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</si>
  <si>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</si>
  <si>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</si>
  <si>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</si>
  <si>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</si>
  <si>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</si>
  <si>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</si>
  <si>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</si>
  <si>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</si>
  <si>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</si>
  <si>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</si>
  <si>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</si>
  <si>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</si>
  <si>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</si>
  <si>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</si>
  <si>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</si>
  <si>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</si>
  <si>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</si>
  <si>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</si>
  <si>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</si>
  <si>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</si>
  <si>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</si>
  <si>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</si>
  <si>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</si>
  <si>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</si>
  <si>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</si>
  <si>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</si>
  <si>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</si>
  <si>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</si>
  <si>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</si>
  <si>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</si>
  <si>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</si>
  <si>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</si>
  <si>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</si>
  <si>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</si>
  <si>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</si>
  <si>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</si>
  <si>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</si>
  <si>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</si>
  <si>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</si>
  <si>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</si>
  <si>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</si>
  <si>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</si>
  <si>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</si>
  <si>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</si>
  <si>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</si>
  <si>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</si>
  <si>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</si>
  <si>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</si>
  <si>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</si>
  <si>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</si>
  <si>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</si>
  <si>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</si>
  <si>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</si>
  <si>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</si>
  <si>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</si>
  <si>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</si>
  <si>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</si>
  <si>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</si>
  <si>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</si>
  <si>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</si>
  <si>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</si>
  <si>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</si>
  <si>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</si>
  <si>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</si>
  <si>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</si>
  <si>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</si>
  <si>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</si>
  <si>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</si>
  <si>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</si>
  <si>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</si>
  <si>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</si>
  <si>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</si>
  <si>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</si>
  <si>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</si>
  <si>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</si>
  <si>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</si>
  <si>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</si>
  <si>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</si>
  <si>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</si>
  <si>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</si>
  <si>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</si>
  <si>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</si>
  <si>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</si>
  <si>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</si>
  <si>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</si>
  <si>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</si>
  <si>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</si>
  <si>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</si>
  <si>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</si>
  <si>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</si>
  <si>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</si>
  <si>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</si>
  <si>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</si>
  <si>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</si>
  <si>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</si>
  <si>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</si>
  <si>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</si>
  <si>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</si>
  <si>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</si>
  <si>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</si>
  <si>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</si>
  <si>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</si>
  <si>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</si>
  <si>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</si>
  <si>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</si>
  <si>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</si>
  <si>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</si>
  <si>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</si>
  <si>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</si>
  <si>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</si>
  <si>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</si>
  <si>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</si>
  <si>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</si>
  <si>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</si>
  <si>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</si>
  <si>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</si>
  <si>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</si>
  <si>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</si>
  <si>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</si>
  <si>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</si>
  <si>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</si>
  <si>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</si>
  <si>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</si>
  <si>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</si>
  <si>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</si>
  <si>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</si>
  <si>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</si>
  <si>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</si>
  <si>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</si>
  <si>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</si>
  <si>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</si>
  <si>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</si>
  <si>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</si>
  <si>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</si>
  <si>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</si>
  <si>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</si>
  <si>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</si>
  <si>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</si>
  <si>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</si>
  <si>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</si>
  <si>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</si>
  <si>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</si>
  <si>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</si>
  <si>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</si>
  <si>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</si>
  <si>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</si>
  <si>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</si>
  <si>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</si>
  <si>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</si>
  <si>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</si>
  <si>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</si>
  <si>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</si>
  <si>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</si>
  <si>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</si>
  <si>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</si>
  <si>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</si>
  <si>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</si>
  <si>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</si>
  <si>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</si>
  <si>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</si>
  <si>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</si>
  <si>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</si>
  <si>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</si>
  <si>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</si>
  <si>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</si>
  <si>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</si>
  <si>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</si>
  <si>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</si>
  <si>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</si>
  <si>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</si>
  <si>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</si>
  <si>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</si>
  <si>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</si>
  <si>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</si>
  <si>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</si>
  <si>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</si>
  <si>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</si>
  <si>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</si>
  <si>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</si>
  <si>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</si>
  <si>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</si>
  <si>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</si>
  <si>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</si>
  <si>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</si>
  <si>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</si>
  <si>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</si>
  <si>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</si>
  <si>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</si>
  <si>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</si>
  <si>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</si>
  <si>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</si>
  <si>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</si>
  <si>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</si>
  <si>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</si>
  <si>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</si>
  <si>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</si>
  <si>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</si>
  <si>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</si>
  <si>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</si>
  <si>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</si>
  <si>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</si>
  <si>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</si>
  <si>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</si>
  <si>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</si>
  <si>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</si>
  <si>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</si>
  <si>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</si>
  <si>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</si>
  <si>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</si>
  <si>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</si>
  <si>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</si>
  <si>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</si>
  <si>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</si>
  <si>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</si>
  <si>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</si>
  <si>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</si>
  <si>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</si>
  <si>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</si>
  <si>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</si>
  <si>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</si>
  <si>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</si>
  <si>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</si>
  <si>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</si>
  <si>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</si>
  <si>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</si>
  <si>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</si>
  <si>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</si>
  <si>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</si>
  <si>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</si>
  <si>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</si>
  <si>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</si>
  <si>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</si>
  <si>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</si>
  <si>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</si>
  <si>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</si>
  <si>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</si>
  <si>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</si>
  <si>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</si>
  <si>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</si>
  <si>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</si>
  <si>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</si>
  <si>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</si>
  <si>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</si>
  <si>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</si>
  <si>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</si>
  <si>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</si>
  <si>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</si>
  <si>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</si>
  <si>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</si>
  <si>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</si>
  <si>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</si>
  <si>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</si>
  <si>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</si>
  <si>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</si>
  <si>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</si>
  <si>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</si>
  <si>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</si>
  <si>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</si>
  <si>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</si>
  <si>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</si>
  <si>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</si>
  <si>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</si>
  <si>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</si>
  <si>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</si>
  <si>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</si>
  <si>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</si>
  <si>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</si>
  <si>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</si>
  <si>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</si>
  <si>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</si>
  <si>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</si>
  <si>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</si>
  <si>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</si>
  <si>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</si>
  <si>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</si>
  <si>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</si>
  <si>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</si>
  <si>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</si>
  <si>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</si>
  <si>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</si>
  <si>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</si>
  <si>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</si>
  <si>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</si>
  <si>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</si>
  <si>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</si>
  <si>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</si>
  <si>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</si>
  <si>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</si>
  <si>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</si>
  <si>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</si>
  <si>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</si>
  <si>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</si>
  <si>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</si>
  <si>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</si>
  <si>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</si>
  <si>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</si>
  <si>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</si>
  <si>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</si>
  <si>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</si>
  <si>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</si>
  <si>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</si>
  <si>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</si>
  <si>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</si>
  <si>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</si>
  <si>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</si>
  <si>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</si>
  <si>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</si>
  <si>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</si>
  <si>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</si>
  <si>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</si>
  <si>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</si>
  <si>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</si>
  <si>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</si>
  <si>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</si>
  <si>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</si>
  <si>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</si>
  <si>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</si>
  <si>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</si>
  <si>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</si>
  <si>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</si>
  <si>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</si>
  <si>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</si>
  <si>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</si>
  <si>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</si>
  <si>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</si>
  <si>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</si>
  <si>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</si>
  <si>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</si>
  <si>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</si>
  <si>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</si>
  <si>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</si>
  <si>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</si>
  <si>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</si>
  <si>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</si>
  <si>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</si>
  <si>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</si>
  <si>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</si>
  <si>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</si>
  <si>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</si>
  <si>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</si>
  <si>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</si>
  <si>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</si>
  <si>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</si>
  <si>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</si>
  <si>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</si>
  <si>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</si>
  <si>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</si>
  <si>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</si>
  <si>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</si>
  <si>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</si>
  <si>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</si>
  <si>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</si>
  <si>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</si>
  <si>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</si>
  <si>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</si>
  <si>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</si>
  <si>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</si>
  <si>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</si>
  <si>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</si>
  <si>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</si>
  <si>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</si>
  <si>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</si>
  <si>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</si>
  <si>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</si>
  <si>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</si>
  <si>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</si>
  <si>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</si>
  <si>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</si>
  <si>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</si>
  <si>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</si>
  <si>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</si>
  <si>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</si>
  <si>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</si>
  <si>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</si>
  <si>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</si>
  <si>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</si>
  <si>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</si>
  <si>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</si>
  <si>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</si>
  <si>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</si>
  <si>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</si>
  <si>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</si>
  <si>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</si>
  <si>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</si>
  <si>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</si>
  <si>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</si>
  <si>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</si>
  <si>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</si>
  <si>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</si>
  <si>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</si>
  <si>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</si>
  <si>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</si>
  <si>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</si>
  <si>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</si>
  <si>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</si>
  <si>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</si>
  <si>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</si>
  <si>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</si>
  <si>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</si>
  <si>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</si>
  <si>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</si>
  <si>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</si>
  <si>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</si>
  <si>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</si>
  <si>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</si>
  <si>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</si>
  <si>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</si>
  <si>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</si>
  <si>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</si>
  <si>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</si>
  <si>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</si>
  <si>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</si>
  <si>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</si>
  <si>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</si>
  <si>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</si>
  <si>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</si>
  <si>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</si>
  <si>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</si>
  <si>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</si>
  <si>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</si>
  <si>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</si>
  <si>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</si>
  <si>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</si>
  <si>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</si>
  <si>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</si>
  <si>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</si>
  <si>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</si>
  <si>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</si>
  <si>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</si>
  <si>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</si>
  <si>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</si>
  <si>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</si>
  <si>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</si>
  <si>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</si>
  <si>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</si>
  <si>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</si>
  <si>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</si>
  <si>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</si>
  <si>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</si>
  <si>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</si>
  <si>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</si>
  <si>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</si>
  <si>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</si>
  <si>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</si>
  <si>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</si>
  <si>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</si>
  <si>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</si>
  <si>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</si>
  <si>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</si>
  <si>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</si>
  <si>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</si>
  <si>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</si>
  <si>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</si>
  <si>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</si>
  <si>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</si>
  <si>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</si>
  <si>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</si>
  <si>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</si>
  <si>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</si>
  <si>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</si>
  <si>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</si>
  <si>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</si>
  <si>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</si>
  <si>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</si>
  <si>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</si>
  <si>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</si>
  <si>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</si>
  <si>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</si>
  <si>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</si>
  <si>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</si>
  <si>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</si>
  <si>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</si>
  <si>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</si>
  <si>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</si>
  <si>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</si>
  <si>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</si>
  <si>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</si>
  <si>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</si>
  <si>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</si>
  <si>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</si>
  <si>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</si>
  <si>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</si>
  <si>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</si>
  <si>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</si>
  <si>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</si>
  <si>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</si>
  <si>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</si>
  <si>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</si>
  <si>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</si>
  <si>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</si>
  <si>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</si>
  <si>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</si>
  <si>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</si>
  <si>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</si>
  <si>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</si>
  <si>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</si>
  <si>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</si>
  <si>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</si>
  <si>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</si>
  <si>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</si>
  <si>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</si>
  <si>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</si>
  <si>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</si>
  <si>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</si>
  <si>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</si>
  <si>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</si>
  <si>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</si>
  <si>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</si>
  <si>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</si>
  <si>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</si>
  <si>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</si>
  <si>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</si>
  <si>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</si>
  <si>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</si>
  <si>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</si>
  <si>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</si>
  <si>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</si>
  <si>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</si>
  <si>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</si>
  <si>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</si>
  <si>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</si>
  <si>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</si>
  <si>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</si>
  <si>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</si>
  <si>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</si>
  <si>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</si>
  <si>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</si>
  <si>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</si>
  <si>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</si>
  <si>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</si>
  <si>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</si>
  <si>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</si>
  <si>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</si>
  <si>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</si>
  <si>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</si>
  <si>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</si>
  <si>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</si>
  <si>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</si>
  <si>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</si>
  <si>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</si>
  <si>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</si>
  <si>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</si>
  <si>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</si>
  <si>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</si>
  <si>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</si>
  <si>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</si>
  <si>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</si>
  <si>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</si>
  <si>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</si>
  <si>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</si>
  <si>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</si>
  <si>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</si>
  <si>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</si>
  <si>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</si>
  <si>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</si>
  <si>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</si>
  <si>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</si>
  <si>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</si>
  <si>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</si>
  <si>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</si>
  <si>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</si>
  <si>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</si>
  <si>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</si>
  <si>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</si>
  <si>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</si>
  <si>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</si>
  <si>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</si>
  <si>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</si>
  <si>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</si>
  <si>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</si>
  <si>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</si>
  <si>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</si>
  <si>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</si>
  <si>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</si>
  <si>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</si>
  <si>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</si>
  <si>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</si>
  <si>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</si>
  <si>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</si>
  <si>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</si>
  <si>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</si>
  <si>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</si>
  <si>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</si>
  <si>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</si>
  <si>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</si>
  <si>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</si>
  <si>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</si>
  <si>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</si>
  <si>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</si>
  <si>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</si>
  <si>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</si>
  <si>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</si>
  <si>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</si>
  <si>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</si>
  <si>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</si>
  <si>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</si>
  <si>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</si>
  <si>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</si>
  <si>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</si>
  <si>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</si>
  <si>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</si>
  <si>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</si>
  <si>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</si>
  <si>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</si>
  <si>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</si>
  <si>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</si>
  <si>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</si>
  <si>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</si>
  <si>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</si>
  <si>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</si>
  <si>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</si>
  <si>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</si>
  <si>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</si>
  <si>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</si>
  <si>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</si>
  <si>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</si>
  <si>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</si>
  <si>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</si>
  <si>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</si>
  <si>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</si>
  <si>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</si>
  <si>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</si>
  <si>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</si>
  <si>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</si>
  <si>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</si>
  <si>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</si>
  <si>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</si>
  <si>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</si>
  <si>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</si>
  <si>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</si>
  <si>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</si>
  <si>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</si>
  <si>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</si>
  <si>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</si>
  <si>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</si>
  <si>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</si>
  <si>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</si>
  <si>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</si>
  <si>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</si>
  <si>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</si>
  <si>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</si>
  <si>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</si>
  <si>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</si>
  <si>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</si>
  <si>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</si>
  <si>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</si>
  <si>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</si>
  <si>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</si>
  <si>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</si>
  <si>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</si>
  <si>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</si>
  <si>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</si>
  <si>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</si>
  <si>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</si>
  <si>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</si>
  <si>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</si>
  <si>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</si>
  <si>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</si>
  <si>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</si>
  <si>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</si>
  <si>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</si>
  <si>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</si>
  <si>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</si>
  <si>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</si>
  <si>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</si>
  <si>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</si>
  <si>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</si>
  <si>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</si>
  <si>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</si>
  <si>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</si>
  <si>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</si>
  <si>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</si>
  <si>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</si>
  <si>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</si>
  <si>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</si>
  <si>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</si>
  <si>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</si>
  <si>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</si>
  <si>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</si>
  <si>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</si>
  <si>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</si>
  <si>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</si>
  <si>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</si>
  <si>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</si>
  <si>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</si>
  <si>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</si>
  <si>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</si>
  <si>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</si>
  <si>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</si>
  <si>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</si>
  <si>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</si>
  <si>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</si>
  <si>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</si>
  <si>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</si>
  <si>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</si>
  <si>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</si>
  <si>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</si>
  <si>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</si>
  <si>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</si>
  <si>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</si>
  <si>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</si>
  <si>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</si>
  <si>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</si>
  <si>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</si>
  <si>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</si>
  <si>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</si>
  <si>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</si>
  <si>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</si>
  <si>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</si>
  <si>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</si>
  <si>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</si>
  <si>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</si>
  <si>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</si>
  <si>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</si>
  <si>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</si>
  <si>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</si>
  <si>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</si>
  <si>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</si>
  <si>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</si>
  <si>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</si>
  <si>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</si>
  <si>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</si>
  <si>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</si>
  <si>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</si>
  <si>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</si>
  <si>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</si>
  <si>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</si>
  <si>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</si>
  <si>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</si>
  <si>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</si>
  <si>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</si>
  <si>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</si>
  <si>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</si>
  <si>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</si>
  <si>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</si>
  <si>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</si>
  <si>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</si>
  <si>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</si>
  <si>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</si>
  <si>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</si>
  <si>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</si>
  <si>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</si>
  <si>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</si>
  <si>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</si>
  <si>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</si>
  <si>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</si>
  <si>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</si>
  <si>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</si>
  <si>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</si>
  <si>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</si>
  <si>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</si>
  <si>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</si>
  <si>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</si>
  <si>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</si>
  <si>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</si>
  <si>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</si>
  <si>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</si>
  <si>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</si>
  <si>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</si>
  <si>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</si>
  <si>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</si>
  <si>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</si>
  <si>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</si>
  <si>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</si>
  <si>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</si>
  <si>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</si>
  <si>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</si>
  <si>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</si>
  <si>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</si>
  <si>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</si>
  <si>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</si>
  <si>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</si>
  <si>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</si>
  <si>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</si>
  <si>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</si>
  <si>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</si>
  <si>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</si>
  <si>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</si>
  <si>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</si>
  <si>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</si>
  <si>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</si>
  <si>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</si>
  <si>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</si>
  <si>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</si>
  <si>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</si>
  <si>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</si>
  <si>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</si>
  <si>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</si>
  <si>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</si>
  <si>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</si>
  <si>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</si>
  <si>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</si>
  <si>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</si>
  <si>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</si>
  <si>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</si>
  <si>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</si>
  <si>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</si>
  <si>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</si>
  <si>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</si>
  <si>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</si>
  <si>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</si>
  <si>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</si>
  <si>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</si>
  <si>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</si>
  <si>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</si>
  <si>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</si>
  <si>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</si>
  <si>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</si>
  <si>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</si>
  <si>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</si>
  <si>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</si>
  <si>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</si>
  <si>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</si>
  <si>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</si>
  <si>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</si>
  <si>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</si>
  <si>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</si>
  <si>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</si>
  <si>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</si>
  <si>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</si>
  <si>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</si>
  <si>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</si>
  <si>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</si>
  <si>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</si>
  <si>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</si>
  <si>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</si>
  <si>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</si>
  <si>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</si>
  <si>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</si>
  <si>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</si>
  <si>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</si>
  <si>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</si>
  <si>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</si>
  <si>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</si>
  <si>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</si>
  <si>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</si>
  <si>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</si>
  <si>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</si>
  <si>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</si>
  <si>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</si>
  <si>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</si>
  <si>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</si>
  <si>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</si>
  <si>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</si>
  <si>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</si>
  <si>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</si>
  <si>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</si>
  <si>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</si>
  <si>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</si>
  <si>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</si>
  <si>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</si>
  <si>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</si>
  <si>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</si>
  <si>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</si>
  <si>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</si>
  <si>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</si>
  <si>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</si>
  <si>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</si>
  <si>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</si>
  <si>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</si>
  <si>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</si>
  <si>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</si>
  <si>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</si>
  <si>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</si>
  <si>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</si>
  <si>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</si>
  <si>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</si>
  <si>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</si>
  <si>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</si>
  <si>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</si>
  <si>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</si>
  <si>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</si>
  <si>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</si>
  <si>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</si>
  <si>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</si>
  <si>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</si>
  <si>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</si>
  <si>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</si>
  <si>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</si>
  <si>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</si>
  <si>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</si>
  <si>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</si>
  <si>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</si>
  <si>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</si>
  <si>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</si>
  <si>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</si>
  <si>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</si>
  <si>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</si>
  <si>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</si>
  <si>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</si>
  <si>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</si>
  <si>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</si>
  <si>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</si>
  <si>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</si>
  <si>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</si>
  <si>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</si>
  <si>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</si>
  <si>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</si>
  <si>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</si>
  <si>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</si>
  <si>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</si>
  <si>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</si>
  <si>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</si>
  <si>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</si>
  <si>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</si>
  <si>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</si>
  <si>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</si>
  <si>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</si>
  <si>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</si>
  <si>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</si>
  <si>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</si>
  <si>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</si>
  <si>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</si>
  <si>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</si>
  <si>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</si>
  <si>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</si>
  <si>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</si>
  <si>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</si>
  <si>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</si>
  <si>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</si>
  <si>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</si>
  <si>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</si>
  <si>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</si>
  <si>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</si>
  <si>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</si>
  <si>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</si>
  <si>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</si>
  <si>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</si>
  <si>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</si>
  <si>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</si>
  <si>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</si>
  <si>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</si>
  <si>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</si>
  <si>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</si>
  <si>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</si>
  <si>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</si>
  <si>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</si>
  <si>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</si>
  <si>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</si>
  <si>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</si>
  <si>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</si>
  <si>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</si>
  <si>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</si>
  <si>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</si>
  <si>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</si>
  <si>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</si>
  <si>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</si>
  <si>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</si>
  <si>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</si>
  <si>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</si>
  <si>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</si>
  <si>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</si>
  <si>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</si>
  <si>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</si>
  <si>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</si>
  <si>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</si>
  <si>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</si>
  <si>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</si>
  <si>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</si>
  <si>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</si>
  <si>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</si>
  <si>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</si>
  <si>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</si>
  <si>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</si>
  <si>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</si>
  <si>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</si>
  <si>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</si>
  <si>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</si>
  <si>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</si>
  <si>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</si>
  <si>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</si>
  <si>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</si>
  <si>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</si>
  <si>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</si>
  <si>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</si>
  <si>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</si>
  <si>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</si>
  <si>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</si>
  <si>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</si>
  <si>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</si>
  <si>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</si>
  <si>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</si>
  <si>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</si>
  <si>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</si>
  <si>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</si>
  <si>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</si>
  <si>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</si>
  <si>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</si>
  <si>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</si>
  <si>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</si>
  <si>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</si>
  <si>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</si>
  <si>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</si>
  <si>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</si>
  <si>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</si>
  <si>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</si>
  <si>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</si>
  <si>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</si>
  <si>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</si>
  <si>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</si>
  <si>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</si>
  <si>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</si>
  <si>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</si>
  <si>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</si>
  <si>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</si>
  <si>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</si>
  <si>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</si>
  <si>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</si>
  <si>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</si>
  <si>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</si>
  <si>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</si>
  <si>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</si>
  <si>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</si>
  <si>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</si>
  <si>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</si>
  <si>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</si>
  <si>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</si>
  <si>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</si>
  <si>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</si>
  <si>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</si>
  <si>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</si>
  <si>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</si>
  <si>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</si>
  <si>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</si>
  <si>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</si>
  <si>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</si>
  <si>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</si>
  <si>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</si>
  <si>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</si>
  <si>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</si>
  <si>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</si>
  <si>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</si>
  <si>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</si>
  <si>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</si>
  <si>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</si>
  <si>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</si>
  <si>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</si>
  <si>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</si>
  <si>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</si>
  <si>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</si>
  <si>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</si>
  <si>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</si>
  <si>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</si>
  <si>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</si>
  <si>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</si>
  <si>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</si>
  <si>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</si>
  <si>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</si>
  <si>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</si>
  <si>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</si>
  <si>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</si>
  <si>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</si>
  <si>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</si>
  <si>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</si>
  <si>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</si>
  <si>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</si>
  <si>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</si>
  <si>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</si>
  <si>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</si>
  <si>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</si>
  <si>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</si>
  <si>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</si>
  <si>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</si>
  <si>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</si>
  <si>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</si>
  <si>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</si>
  <si>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</si>
  <si>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</si>
  <si>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</si>
  <si>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</si>
  <si>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</si>
  <si>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</si>
  <si>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</si>
  <si>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</si>
  <si>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</si>
  <si>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</si>
  <si>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</si>
  <si>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</si>
  <si>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</si>
  <si>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</si>
  <si>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</si>
  <si>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</si>
  <si>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</si>
  <si>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</si>
  <si>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</si>
  <si>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</si>
  <si>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</si>
  <si>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</si>
  <si>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</si>
  <si>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</si>
  <si>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</si>
  <si>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</si>
  <si>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</si>
  <si>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</si>
  <si>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</si>
  <si>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</si>
  <si>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</si>
  <si>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</si>
  <si>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</si>
  <si>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</si>
  <si>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</si>
  <si>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</si>
  <si>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</si>
  <si>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</si>
  <si>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</si>
  <si>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</si>
  <si>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</si>
  <si>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</si>
  <si>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</si>
  <si>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</si>
  <si>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</si>
  <si>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</si>
  <si>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</si>
  <si>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</si>
  <si>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</si>
  <si>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</si>
  <si>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</si>
  <si>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</si>
  <si>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</si>
  <si>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</si>
  <si>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</si>
  <si>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</si>
  <si>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</si>
  <si>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</si>
  <si>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</si>
  <si>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</si>
  <si>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</si>
  <si>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</si>
  <si>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</si>
  <si>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</si>
  <si>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</si>
  <si>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</si>
  <si>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</si>
  <si>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</si>
  <si>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</si>
  <si>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</si>
  <si>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</si>
  <si>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</si>
  <si>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</si>
  <si>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</si>
  <si>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</si>
  <si>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</si>
  <si>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</si>
  <si>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</si>
  <si>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</si>
  <si>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</si>
  <si>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</si>
  <si>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</si>
  <si>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</si>
  <si>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</si>
  <si>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</si>
  <si>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</si>
  <si>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</si>
  <si>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</si>
  <si>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</si>
  <si>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</si>
  <si>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</si>
  <si>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</si>
  <si>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</si>
  <si>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</si>
  <si>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</si>
  <si>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</si>
  <si>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</si>
  <si>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</si>
  <si>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</si>
  <si>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</si>
  <si>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</si>
  <si>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</si>
  <si>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</si>
  <si>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</si>
  <si>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</si>
  <si>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</si>
  <si>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</si>
  <si>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</si>
  <si>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</si>
  <si>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</si>
  <si>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</si>
  <si>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</si>
  <si>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</si>
  <si>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</si>
  <si>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</si>
  <si>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</si>
  <si>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</si>
  <si>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</si>
  <si>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</si>
  <si>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</si>
  <si>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</si>
  <si>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</si>
  <si>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</si>
  <si>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</si>
  <si>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</si>
  <si>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</si>
  <si>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</si>
  <si>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</si>
  <si>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</si>
  <si>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</si>
  <si>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</si>
  <si>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</si>
  <si>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</si>
  <si>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</si>
  <si>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</si>
  <si>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</si>
  <si>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</si>
  <si>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</si>
  <si>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</si>
  <si>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</si>
  <si>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</si>
  <si>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</si>
  <si>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</si>
  <si>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</si>
  <si>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</si>
  <si>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</si>
  <si>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</si>
  <si>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</si>
  <si>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</si>
  <si>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</si>
  <si>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</si>
  <si>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</si>
  <si>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</si>
  <si>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</si>
  <si>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</si>
  <si>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</si>
  <si>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</si>
  <si>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</si>
  <si>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</si>
  <si>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</si>
  <si>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</si>
  <si>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</si>
  <si>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</si>
  <si>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</si>
  <si>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</si>
  <si>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</si>
  <si>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</si>
  <si>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</si>
  <si>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</si>
  <si>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</si>
  <si>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</si>
  <si>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</si>
  <si>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</si>
  <si>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</si>
  <si>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</si>
  <si>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</si>
  <si>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</si>
  <si>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</si>
  <si>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</si>
  <si>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</si>
  <si>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</si>
  <si>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</si>
  <si>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</si>
  <si>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</si>
  <si>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</si>
  <si>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</si>
  <si>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</si>
  <si>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</si>
  <si>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</si>
  <si>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</si>
  <si>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</si>
  <si>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</si>
  <si>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</si>
  <si>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</si>
  <si>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</si>
  <si>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</si>
  <si>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</si>
  <si>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</si>
  <si>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</si>
  <si>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</si>
  <si>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</si>
  <si>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</si>
  <si>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</si>
  <si>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</si>
  <si>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</si>
  <si>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</si>
  <si>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</si>
  <si>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</si>
  <si>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</si>
  <si>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</si>
  <si>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</si>
  <si>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</si>
  <si>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</si>
  <si>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</si>
  <si>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</si>
  <si>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</si>
  <si>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</si>
  <si>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</si>
  <si>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</si>
  <si>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</si>
  <si>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</si>
  <si>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</si>
  <si>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</si>
  <si>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</si>
  <si>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</si>
  <si>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</si>
  <si>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</si>
  <si>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</si>
  <si>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</si>
  <si>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</si>
  <si>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</si>
  <si>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</si>
  <si>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</si>
  <si>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</si>
  <si>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</si>
  <si>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</si>
  <si>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</si>
  <si>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</si>
  <si>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</si>
  <si>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</si>
  <si>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</si>
  <si>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</si>
  <si>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</si>
  <si>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</si>
  <si>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</si>
  <si>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</si>
  <si>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</si>
  <si>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</si>
  <si>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</si>
  <si>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</si>
  <si>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</si>
  <si>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</si>
  <si>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</si>
  <si>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</si>
  <si>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</si>
  <si>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</si>
  <si>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</si>
  <si>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</si>
  <si>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</si>
  <si>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</si>
  <si>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</si>
  <si>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</si>
  <si>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</si>
  <si>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</si>
  <si>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</si>
  <si>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</si>
  <si>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</si>
  <si>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</si>
  <si>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</si>
  <si>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</si>
  <si>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</si>
  <si>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</si>
  <si>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</si>
  <si>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</si>
  <si>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</si>
  <si>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</si>
  <si>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</si>
  <si>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</si>
  <si>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</si>
  <si>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</si>
  <si>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</si>
  <si>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</si>
  <si>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</si>
  <si>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</si>
  <si>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</si>
  <si>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</si>
  <si>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</si>
  <si>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</si>
  <si>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</si>
  <si>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</si>
  <si>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</si>
  <si>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</si>
  <si>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</si>
  <si>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</si>
  <si>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</si>
  <si>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</si>
  <si>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</si>
  <si>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</si>
  <si>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</si>
  <si>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</si>
  <si>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</si>
  <si>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</si>
  <si>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</si>
  <si>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</si>
  <si>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</si>
  <si>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</si>
  <si>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</si>
  <si>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</si>
  <si>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</si>
  <si>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</si>
  <si>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</si>
  <si>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</si>
  <si>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</si>
  <si>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</si>
  <si>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</si>
  <si>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</si>
  <si>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</si>
  <si>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</si>
  <si>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</si>
  <si>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</si>
  <si>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</si>
  <si>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</si>
  <si>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</si>
  <si>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</si>
  <si>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</si>
  <si>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</si>
  <si>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</si>
  <si>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</si>
  <si>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</si>
  <si>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</si>
  <si>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</si>
  <si>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</si>
  <si>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</si>
  <si>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</si>
  <si>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</si>
  <si>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</si>
  <si>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</si>
  <si>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</si>
  <si>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</si>
  <si>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</si>
  <si>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</si>
  <si>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</si>
  <si>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</si>
  <si>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</si>
  <si>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</si>
  <si>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</si>
  <si>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</si>
  <si>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</si>
  <si>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</si>
  <si>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</si>
  <si>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</si>
  <si>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</si>
  <si>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</si>
  <si>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</si>
  <si>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</si>
  <si>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</si>
  <si>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</si>
  <si>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</si>
  <si>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</si>
  <si>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</si>
  <si>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</si>
  <si>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</si>
  <si>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</si>
  <si>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</si>
  <si>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</si>
  <si>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</si>
  <si>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</si>
  <si>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</si>
  <si>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</si>
  <si>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</si>
  <si>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</si>
  <si>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</si>
  <si>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</si>
  <si>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</si>
  <si>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</si>
  <si>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</si>
  <si>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</si>
  <si>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</si>
  <si>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</si>
  <si>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</si>
  <si>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</si>
  <si>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</si>
  <si>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</si>
  <si>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</si>
  <si>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</si>
  <si>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</si>
  <si>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</si>
  <si>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</si>
  <si>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</si>
  <si>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</si>
  <si>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</si>
  <si>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</si>
  <si>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</si>
  <si>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</si>
  <si>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</si>
  <si>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</si>
  <si>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</si>
  <si>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</si>
  <si>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</si>
  <si>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</si>
  <si>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</si>
  <si>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</si>
  <si>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</si>
  <si>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</si>
  <si>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</si>
  <si>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</si>
  <si>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</si>
  <si>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</si>
  <si>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</si>
  <si>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</si>
  <si>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</si>
  <si>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</si>
  <si>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</si>
  <si>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</si>
  <si>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</si>
  <si>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</si>
  <si>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</si>
  <si>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</si>
  <si>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</si>
  <si>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</si>
  <si>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</si>
  <si>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</si>
  <si>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</si>
  <si>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</si>
  <si>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</si>
  <si>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</si>
  <si>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</si>
  <si>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</si>
  <si>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</si>
  <si>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</si>
  <si>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</si>
  <si>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</si>
  <si>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</si>
  <si>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</si>
  <si>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</si>
  <si>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</si>
  <si>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</si>
  <si>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</si>
  <si>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</si>
  <si>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</si>
  <si>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</si>
  <si>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</si>
  <si>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</si>
  <si>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</si>
  <si>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</si>
  <si>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</si>
  <si>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</si>
  <si>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</si>
  <si>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</si>
  <si>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</si>
  <si>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</si>
  <si>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</si>
  <si>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</si>
  <si>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</si>
  <si>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</si>
  <si>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</si>
  <si>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</si>
  <si>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</si>
  <si>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</si>
  <si>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</si>
  <si>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</si>
  <si>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</si>
  <si>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</si>
  <si>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</si>
  <si>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</si>
  <si>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</si>
  <si>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</si>
  <si>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</si>
  <si>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</si>
  <si>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</si>
  <si>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</si>
  <si>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</si>
  <si>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</si>
  <si>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</si>
  <si>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</si>
  <si>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</si>
  <si>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</si>
  <si>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</si>
  <si>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</si>
  <si>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</si>
  <si>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</si>
  <si>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</si>
  <si>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</si>
  <si>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</si>
  <si>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</si>
  <si>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</si>
  <si>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</si>
  <si>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</si>
  <si>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</si>
  <si>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</si>
  <si>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</si>
  <si>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</si>
  <si>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</si>
  <si>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</si>
  <si>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</si>
  <si>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</si>
  <si>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</si>
  <si>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</si>
  <si>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</si>
  <si>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</si>
  <si>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</si>
  <si>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</si>
  <si>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</si>
  <si>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</si>
  <si>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</si>
  <si>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</si>
  <si>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</si>
  <si>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</si>
  <si>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</si>
  <si>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</si>
  <si>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</si>
  <si>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</si>
  <si>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</si>
  <si>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</si>
  <si>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</si>
  <si>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</si>
  <si>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</si>
  <si>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</si>
  <si>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</si>
  <si>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</si>
  <si>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</si>
  <si>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</si>
  <si>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</si>
  <si>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</si>
  <si>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</si>
  <si>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</si>
  <si>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</si>
  <si>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</si>
  <si>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</si>
  <si>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</si>
  <si>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</si>
  <si>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</si>
  <si>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</si>
  <si>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</si>
  <si>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</si>
  <si>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</si>
  <si>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</si>
  <si>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</si>
  <si>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</si>
  <si>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</si>
  <si>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</si>
  <si>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</si>
  <si>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</si>
  <si>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</si>
  <si>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</si>
  <si>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</si>
  <si>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</si>
  <si>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</si>
  <si>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</si>
  <si>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</si>
  <si>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</si>
  <si>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</si>
  <si>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</si>
  <si>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</si>
  <si>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</si>
  <si>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</si>
  <si>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</si>
  <si>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</si>
  <si>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</si>
  <si>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</si>
  <si>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</si>
  <si>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</si>
  <si>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</si>
  <si>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</si>
  <si>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</si>
  <si>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</si>
  <si>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</si>
  <si>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</si>
  <si>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</si>
  <si>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</si>
  <si>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</si>
  <si>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</si>
  <si>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</si>
  <si>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</si>
  <si>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</si>
  <si>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</si>
  <si>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</si>
  <si>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</si>
  <si>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</si>
  <si>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</si>
  <si>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</si>
  <si>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</si>
  <si>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</si>
  <si>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</si>
  <si>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</si>
  <si>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</si>
  <si>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</si>
  <si>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</si>
  <si>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</si>
  <si>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</si>
  <si>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</si>
  <si>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</si>
  <si>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</si>
  <si>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</si>
  <si>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</si>
  <si>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</si>
  <si>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</si>
  <si>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</si>
  <si>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</si>
  <si>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</si>
  <si>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</si>
  <si>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</si>
  <si>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</si>
  <si>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</si>
  <si>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</si>
  <si>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</si>
  <si>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</si>
  <si>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</si>
  <si>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</si>
  <si>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</si>
  <si>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</si>
  <si>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</si>
  <si>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</si>
  <si>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</si>
  <si>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</si>
  <si>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</si>
  <si>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</si>
  <si>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</si>
  <si>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</si>
  <si>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</si>
  <si>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</si>
  <si>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</si>
  <si>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</si>
  <si>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</si>
  <si>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</si>
  <si>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</si>
  <si>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</si>
  <si>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</si>
  <si>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</si>
  <si>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</si>
  <si>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</si>
  <si>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</si>
  <si>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</si>
  <si>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</si>
  <si>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</si>
  <si>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</si>
  <si>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</si>
  <si>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</si>
  <si>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</si>
  <si>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</si>
  <si>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</si>
  <si>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</si>
  <si>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</si>
  <si>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</si>
  <si>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</si>
  <si>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</si>
  <si>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</si>
  <si>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</si>
  <si>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</si>
  <si>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</si>
  <si>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</si>
  <si>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</si>
  <si>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</si>
  <si>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</si>
  <si>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</si>
  <si>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</si>
  <si>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</si>
  <si>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</si>
  <si>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</si>
  <si>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</si>
  <si>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</si>
  <si>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</si>
  <si>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</si>
  <si>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</si>
  <si>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</si>
  <si>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</si>
  <si>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</si>
  <si>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</si>
  <si>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</si>
  <si>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</si>
  <si>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</si>
  <si>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</si>
  <si>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</si>
  <si>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</si>
  <si>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</si>
  <si>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</si>
  <si>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</si>
  <si>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</si>
  <si>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</si>
  <si>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</si>
  <si>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</si>
  <si>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</si>
  <si>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</si>
  <si>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</si>
  <si>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</si>
  <si>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</si>
  <si>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</si>
  <si>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</si>
  <si>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</si>
  <si>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</si>
  <si>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</si>
  <si>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</si>
  <si>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</si>
  <si>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</si>
  <si>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</si>
  <si>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</si>
  <si>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</si>
  <si>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</si>
  <si>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</si>
  <si>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</si>
  <si>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</si>
  <si>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</si>
  <si>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</si>
  <si>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</si>
  <si>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</si>
  <si>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</si>
  <si>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</si>
  <si>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</si>
  <si>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</si>
  <si>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</si>
  <si>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</si>
  <si>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</si>
  <si>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</si>
  <si>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</si>
  <si>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</si>
  <si>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</si>
  <si>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</si>
  <si>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</si>
  <si>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</si>
  <si>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</si>
  <si>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</si>
  <si>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</si>
  <si>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</si>
  <si>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</si>
  <si>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</si>
  <si>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</si>
  <si>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</si>
  <si>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</si>
  <si>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</si>
  <si>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</si>
  <si>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</si>
  <si>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</si>
  <si>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</si>
  <si>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</si>
  <si>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</si>
  <si>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</si>
  <si>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</si>
  <si>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</si>
  <si>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</si>
  <si>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</si>
  <si>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</si>
  <si>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</si>
  <si>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</si>
  <si>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</si>
  <si>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</si>
  <si>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</si>
  <si>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</si>
  <si>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</si>
  <si>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</si>
  <si>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</si>
  <si>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</si>
  <si>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</si>
  <si>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</si>
  <si>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</si>
  <si>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</si>
  <si>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</si>
  <si>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</si>
  <si>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</si>
  <si>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</si>
  <si>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</si>
  <si>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</si>
  <si>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</si>
  <si>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</si>
  <si>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</si>
  <si>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</si>
  <si>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</si>
  <si>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</si>
  <si>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</si>
  <si>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</si>
  <si>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</si>
  <si>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</si>
  <si>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</si>
  <si>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</si>
  <si>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</si>
  <si>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</si>
  <si>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</si>
  <si>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</si>
  <si>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</si>
  <si>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</si>
  <si>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</si>
  <si>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</si>
  <si>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</si>
  <si>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</si>
  <si>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</si>
  <si>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</si>
  <si>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</si>
  <si>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</si>
  <si>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</si>
  <si>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</si>
  <si>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</si>
  <si>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</si>
  <si>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</si>
  <si>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</si>
  <si>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</si>
  <si>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</si>
  <si>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</si>
  <si>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</si>
  <si>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</si>
  <si>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</si>
  <si>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</si>
  <si>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</si>
  <si>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</si>
  <si>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</si>
  <si>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</si>
  <si>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</si>
  <si>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</si>
  <si>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</si>
  <si>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</si>
  <si>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</si>
  <si>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</si>
  <si>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</si>
  <si>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</si>
  <si>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</si>
  <si>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</si>
  <si>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</si>
  <si>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</si>
  <si>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</si>
  <si>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</si>
  <si>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</si>
  <si>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</si>
  <si>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</si>
  <si>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</si>
  <si>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</si>
  <si>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</si>
  <si>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</si>
  <si>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</si>
  <si>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</si>
  <si>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</si>
  <si>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</si>
  <si>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</si>
  <si>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</si>
  <si>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</si>
  <si>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</si>
  <si>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</si>
  <si>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</si>
  <si>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</si>
  <si>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</si>
  <si>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</si>
  <si>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</si>
  <si>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</si>
  <si>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</si>
  <si>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</si>
  <si>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</si>
  <si>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</si>
  <si>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</si>
  <si>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</si>
  <si>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</si>
  <si>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</si>
  <si>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</si>
  <si>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</si>
  <si>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</si>
  <si>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</si>
  <si>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</si>
  <si>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</si>
  <si>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</si>
  <si>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</si>
  <si>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</si>
  <si>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</si>
  <si>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</si>
  <si>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</si>
  <si>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</si>
  <si>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</si>
  <si>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</si>
  <si>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</si>
  <si>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</si>
  <si>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</si>
  <si>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</si>
  <si>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</si>
  <si>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</si>
  <si>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</si>
  <si>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</si>
  <si>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</si>
  <si>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</si>
  <si>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</si>
  <si>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</si>
  <si>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</si>
  <si>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</si>
  <si>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</si>
  <si>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</si>
  <si>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</si>
  <si>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</si>
  <si>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</si>
  <si>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</si>
  <si>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</si>
  <si>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</si>
  <si>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</si>
  <si>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</si>
  <si>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</si>
  <si>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</si>
  <si>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</si>
  <si>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</si>
  <si>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</si>
  <si>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</si>
  <si>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</si>
  <si>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</si>
  <si>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</si>
  <si>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</si>
  <si>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</si>
  <si>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</si>
  <si>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</si>
  <si>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</si>
  <si>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</si>
  <si>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</si>
  <si>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</si>
  <si>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</si>
  <si>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</si>
  <si>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</si>
  <si>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</si>
  <si>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</si>
  <si>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</si>
  <si>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</si>
  <si>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</si>
  <si>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</si>
  <si>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</si>
  <si>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</si>
  <si>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</si>
  <si>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</si>
  <si>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</si>
  <si>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</si>
  <si>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</si>
  <si>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</si>
  <si>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</si>
  <si>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</si>
  <si>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</si>
  <si>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</si>
  <si>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</si>
  <si>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</si>
  <si>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</si>
  <si>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</si>
  <si>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</si>
  <si>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</si>
  <si>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</si>
  <si>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</si>
  <si>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</si>
  <si>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</si>
  <si>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</si>
  <si>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</si>
  <si>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</si>
  <si>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</si>
  <si>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</si>
  <si>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</si>
  <si>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</si>
  <si>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</si>
  <si>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</si>
  <si>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</si>
  <si>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</si>
  <si>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</si>
  <si>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</si>
  <si>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</si>
  <si>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</si>
  <si>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</si>
  <si>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</si>
  <si>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</si>
  <si>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</si>
  <si>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</si>
  <si>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</si>
  <si>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</si>
  <si>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</si>
  <si>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</si>
  <si>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</si>
  <si>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</si>
  <si>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</si>
  <si>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</si>
  <si>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</si>
  <si>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</si>
  <si>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</si>
  <si>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</si>
  <si>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</si>
  <si>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</si>
  <si>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</si>
  <si>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</si>
  <si>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</si>
  <si>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</si>
  <si>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</si>
  <si>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</si>
  <si>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</si>
  <si>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</si>
  <si>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</si>
  <si>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</si>
  <si>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</si>
  <si>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</si>
  <si>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</si>
  <si>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</si>
  <si>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</si>
  <si>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</si>
  <si>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</si>
  <si>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</si>
  <si>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</si>
  <si>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</si>
  <si>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</si>
  <si>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</si>
  <si>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</si>
  <si>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</si>
  <si>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</si>
  <si>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</si>
  <si>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</si>
  <si>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</si>
  <si>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</si>
  <si>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</si>
  <si>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</si>
  <si>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</si>
  <si>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</si>
  <si>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</si>
  <si>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</si>
  <si>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</si>
  <si>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</si>
  <si>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</si>
  <si>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</si>
  <si>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</si>
  <si>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</si>
  <si>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</si>
  <si>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</si>
  <si>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</si>
  <si>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</si>
  <si>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</si>
  <si>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</si>
  <si>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</si>
  <si>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</si>
  <si>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</si>
  <si>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</si>
  <si>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</si>
  <si>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</si>
  <si>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</si>
  <si>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</si>
  <si>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</si>
  <si>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</si>
  <si>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</si>
  <si>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</si>
  <si>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</si>
  <si>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</si>
  <si>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</si>
  <si>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</si>
  <si>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</si>
  <si>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</si>
  <si>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</si>
  <si>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</si>
  <si>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</si>
  <si>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</si>
  <si>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</si>
  <si>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</si>
  <si>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</si>
  <si>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</si>
  <si>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</si>
  <si>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</si>
  <si>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</si>
  <si>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</si>
  <si>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</si>
  <si>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</si>
  <si>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</si>
  <si>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</si>
  <si>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</si>
  <si>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</si>
  <si>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</si>
  <si>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</si>
  <si>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</si>
  <si>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</si>
  <si>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</si>
  <si>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</si>
  <si>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</si>
  <si>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</si>
  <si>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</si>
  <si>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</si>
  <si>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</si>
  <si>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</si>
  <si>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</si>
  <si>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</si>
  <si>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</si>
  <si>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</si>
  <si>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</si>
  <si>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</si>
  <si>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</si>
  <si>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</si>
  <si>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</si>
  <si>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</si>
  <si>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</si>
  <si>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</si>
  <si>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</si>
  <si>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</si>
  <si>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</si>
  <si>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</si>
  <si>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</si>
  <si>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</si>
  <si>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</si>
  <si>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</si>
  <si>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</si>
  <si>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</si>
  <si>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</si>
  <si>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</si>
  <si>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</si>
  <si>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</si>
  <si>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</si>
  <si>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</si>
  <si>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</si>
  <si>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</si>
  <si>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</si>
  <si>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</si>
  <si>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</si>
  <si>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</si>
  <si>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</si>
  <si>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</si>
  <si>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</si>
  <si>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</si>
  <si>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</si>
  <si>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</si>
  <si>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</si>
  <si>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</si>
  <si>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</si>
  <si>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</si>
  <si>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</si>
  <si>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</si>
  <si>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</si>
  <si>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</si>
  <si>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</si>
  <si>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</si>
  <si>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</si>
  <si>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</si>
  <si>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</si>
  <si>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</si>
  <si>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</si>
  <si>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</si>
  <si>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</si>
  <si>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</si>
  <si>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</si>
  <si>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</si>
  <si>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</si>
  <si>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</si>
  <si>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</si>
  <si>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</si>
  <si>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</si>
  <si>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</si>
  <si>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</si>
  <si>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</si>
  <si>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</si>
  <si>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</si>
  <si>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</si>
  <si>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</si>
  <si>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</si>
  <si>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</si>
  <si>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</si>
  <si>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</si>
  <si>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</si>
  <si>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</si>
  <si>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</si>
  <si>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</si>
  <si>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</si>
  <si>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</si>
  <si>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</si>
  <si>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</si>
  <si>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</si>
  <si>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</si>
  <si>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</si>
  <si>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</si>
  <si>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</si>
  <si>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</si>
  <si>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</si>
  <si>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</si>
  <si>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</si>
  <si>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</si>
  <si>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</si>
  <si>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</si>
  <si>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</si>
  <si>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</si>
  <si>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</si>
  <si>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</si>
  <si>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</si>
  <si>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</si>
  <si>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</si>
  <si>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</si>
  <si>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</si>
  <si>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</si>
  <si>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</si>
  <si>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</si>
  <si>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</si>
  <si>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</si>
  <si>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</si>
  <si>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</si>
  <si>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</si>
  <si>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</si>
  <si>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</si>
  <si>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</si>
  <si>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</si>
  <si>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</si>
  <si>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</si>
  <si>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</si>
  <si>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</si>
  <si>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</si>
  <si>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</si>
  <si>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</si>
  <si>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</si>
  <si>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</si>
  <si>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</si>
  <si>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</si>
  <si>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</si>
  <si>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</si>
  <si>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</si>
  <si>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</si>
  <si>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</si>
  <si>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</si>
  <si>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</si>
  <si>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</si>
  <si>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</si>
  <si>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</si>
  <si>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</si>
  <si>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</si>
  <si>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</si>
  <si>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</si>
  <si>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</si>
  <si>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</si>
  <si>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</si>
  <si>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</si>
  <si>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</si>
  <si>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</si>
  <si>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</si>
  <si>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</si>
  <si>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</si>
  <si>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</si>
  <si>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</si>
  <si>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</si>
  <si>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</si>
  <si>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</si>
  <si>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</si>
  <si>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</si>
  <si>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</si>
  <si>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</si>
  <si>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</si>
  <si>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</si>
  <si>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</si>
  <si>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</si>
  <si>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</si>
  <si>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</si>
  <si>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</si>
  <si>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</si>
  <si>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</si>
  <si>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</si>
  <si>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</si>
  <si>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</si>
  <si>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</si>
  <si>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</si>
  <si>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</si>
  <si>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</si>
  <si>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</si>
  <si>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</si>
  <si>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</si>
  <si>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</si>
  <si>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</si>
  <si>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</si>
  <si>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</si>
  <si>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</si>
  <si>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</si>
  <si>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</si>
  <si>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</si>
  <si>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</si>
  <si>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</si>
  <si>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</si>
  <si>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</si>
  <si>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</si>
  <si>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</si>
  <si>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</si>
  <si>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</si>
  <si>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</si>
  <si>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</si>
  <si>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</si>
  <si>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</si>
  <si>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</si>
  <si>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</si>
  <si>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</si>
  <si>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</si>
  <si>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</si>
  <si>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</si>
  <si>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</si>
  <si>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</si>
  <si>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</si>
  <si>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</si>
  <si>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</si>
  <si>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</si>
  <si>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</si>
  <si>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</si>
  <si>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</si>
  <si>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</si>
  <si>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</si>
  <si>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</si>
  <si>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</si>
  <si>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</si>
  <si>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</si>
  <si>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</si>
  <si>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</si>
  <si>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</si>
  <si>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</si>
  <si>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</si>
  <si>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</si>
  <si>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</si>
  <si>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</si>
  <si>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</si>
  <si>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</si>
  <si>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</si>
  <si>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</si>
  <si>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</si>
  <si>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</si>
  <si>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</si>
  <si>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</si>
  <si>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</si>
  <si>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</si>
  <si>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</si>
  <si>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</si>
  <si>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</si>
  <si>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</si>
  <si>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</si>
  <si>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</si>
  <si>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</si>
  <si>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</si>
  <si>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</si>
  <si>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</si>
  <si>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</si>
  <si>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</si>
  <si>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</si>
  <si>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</si>
  <si>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</si>
  <si>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</si>
  <si>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</si>
  <si>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</si>
  <si>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</si>
  <si>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</si>
  <si>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</si>
  <si>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</si>
  <si>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</si>
  <si>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</si>
  <si>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</si>
  <si>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</si>
  <si>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</si>
  <si>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</si>
  <si>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</si>
  <si>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</si>
  <si>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</si>
  <si>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</si>
  <si>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</si>
  <si>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</si>
  <si>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</si>
  <si>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</si>
  <si>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</si>
  <si>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</si>
  <si>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</si>
  <si>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</si>
  <si>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</si>
  <si>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</si>
  <si>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</si>
  <si>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</si>
  <si>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</si>
  <si>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</si>
  <si>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</si>
  <si>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</si>
  <si>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</si>
  <si>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</si>
  <si>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</si>
  <si>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</si>
  <si>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</si>
  <si>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</si>
  <si>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</si>
  <si>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</si>
  <si>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</si>
  <si>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</si>
  <si>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</si>
  <si>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</si>
  <si>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</si>
  <si>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</si>
  <si>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</si>
  <si>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</si>
  <si>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</si>
  <si>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</si>
  <si>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</si>
  <si>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</si>
  <si>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</si>
  <si>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</si>
  <si>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</si>
  <si>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</si>
  <si>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</si>
  <si>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</si>
  <si>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</si>
  <si>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</si>
  <si>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</si>
  <si>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</si>
  <si>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</si>
  <si>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</si>
  <si>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</si>
  <si>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</si>
  <si>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</si>
  <si>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</si>
  <si>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</si>
  <si>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</si>
  <si>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</si>
  <si>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</si>
  <si>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</si>
  <si>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</si>
  <si>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</si>
  <si>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</si>
  <si>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</si>
  <si>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</si>
  <si>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</si>
  <si>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</si>
  <si>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</si>
  <si>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</si>
  <si>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</si>
  <si>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</si>
  <si>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</si>
  <si>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</si>
  <si>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</si>
  <si>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</si>
  <si>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</si>
  <si>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</si>
  <si>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</si>
  <si>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</si>
  <si>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</si>
  <si>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</si>
  <si>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</si>
  <si>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</si>
  <si>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</si>
  <si>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</si>
  <si>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</si>
  <si>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</si>
  <si>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</si>
  <si>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</si>
  <si>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</si>
  <si>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</si>
  <si>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</si>
  <si>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</si>
  <si>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</si>
  <si>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</si>
  <si>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</si>
  <si>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</si>
  <si>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</si>
  <si>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</si>
  <si>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</si>
  <si>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</si>
  <si>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</si>
  <si>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</si>
  <si>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</si>
  <si>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</si>
  <si>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</si>
  <si>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</si>
  <si>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</si>
  <si>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</si>
  <si>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</si>
  <si>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</si>
  <si>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</si>
  <si>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</si>
  <si>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</si>
  <si>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</si>
  <si>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</si>
  <si>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</si>
  <si>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</si>
  <si>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</si>
  <si>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</si>
  <si>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</si>
  <si>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</si>
  <si>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</si>
  <si>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</si>
  <si>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</si>
  <si>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</si>
  <si>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</si>
  <si>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</si>
  <si>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</si>
  <si>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</si>
  <si>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</si>
  <si>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</si>
  <si>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</si>
  <si>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</si>
  <si>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</si>
  <si>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</si>
  <si>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</si>
  <si>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</si>
  <si>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</si>
  <si>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</si>
  <si>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</si>
  <si>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</si>
  <si>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</si>
  <si>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</si>
  <si>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</si>
  <si>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</si>
  <si>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</si>
  <si>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</si>
  <si>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</si>
  <si>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</si>
  <si>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</si>
  <si>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</si>
  <si>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</si>
  <si>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</si>
  <si>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</si>
  <si>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</si>
  <si>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</si>
  <si>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</si>
  <si>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</si>
  <si>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</si>
  <si>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</si>
  <si>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</si>
  <si>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</si>
  <si>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</si>
  <si>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</si>
  <si>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</si>
  <si>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</si>
  <si>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</si>
  <si>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</si>
  <si>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</si>
  <si>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</si>
  <si>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</si>
  <si>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</si>
  <si>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</si>
  <si>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</si>
  <si>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</si>
  <si>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</si>
  <si>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</si>
  <si>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</si>
  <si>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</si>
  <si>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</si>
  <si>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</si>
  <si>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</si>
  <si>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</si>
  <si>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</si>
  <si>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</si>
  <si>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</si>
  <si>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</si>
  <si>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</si>
  <si>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</si>
  <si>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</si>
  <si>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</si>
  <si>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</si>
  <si>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</si>
  <si>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</si>
  <si>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</si>
  <si>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</si>
  <si>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</si>
  <si>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</si>
  <si>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</si>
  <si>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</si>
  <si>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</si>
  <si>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</si>
  <si>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</si>
  <si>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</si>
  <si>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</si>
  <si>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</si>
  <si>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</si>
  <si>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</si>
  <si>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</si>
  <si>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</si>
  <si>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</si>
  <si>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</si>
  <si>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</si>
  <si>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</si>
  <si>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</si>
  <si>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</si>
  <si>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</si>
  <si>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</si>
  <si>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</si>
  <si>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</si>
  <si>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</si>
  <si>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</si>
  <si>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</si>
  <si>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</si>
  <si>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</si>
  <si>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</si>
  <si>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</si>
  <si>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</si>
  <si>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</si>
  <si>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</si>
  <si>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</si>
  <si>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</si>
  <si>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</si>
  <si>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</si>
  <si>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</si>
  <si>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</si>
  <si>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</si>
  <si>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</si>
  <si>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</si>
  <si>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</si>
  <si>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</si>
  <si>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</si>
  <si>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</si>
  <si>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</si>
  <si>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</si>
  <si>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</si>
  <si>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</si>
  <si>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</si>
  <si>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</si>
  <si>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</si>
  <si>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</si>
  <si>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</si>
  <si>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</si>
  <si>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</si>
  <si>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</si>
  <si>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</si>
  <si>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</si>
  <si>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</si>
  <si>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</si>
  <si>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</si>
  <si>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</si>
  <si>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</si>
  <si>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</si>
  <si>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</si>
  <si>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</si>
  <si>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</si>
  <si>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</si>
  <si>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</si>
  <si>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</si>
  <si>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</si>
  <si>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</si>
  <si>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</si>
  <si>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</si>
  <si>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</si>
  <si>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</si>
  <si>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</si>
  <si>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</si>
  <si>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</si>
  <si>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</si>
  <si>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</si>
  <si>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</si>
  <si>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</si>
  <si>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</si>
  <si>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</si>
  <si>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</si>
  <si>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</si>
  <si>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</si>
  <si>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</si>
  <si>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</si>
  <si>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</si>
  <si>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</si>
  <si>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</si>
  <si>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</si>
  <si>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</si>
  <si>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</si>
  <si>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</si>
  <si>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</si>
  <si>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</si>
  <si>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</si>
  <si>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</si>
  <si>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</si>
  <si>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</si>
  <si>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</si>
  <si>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</si>
  <si>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</si>
  <si>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</si>
  <si>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</si>
  <si>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</si>
  <si>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</si>
  <si>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</si>
  <si>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</si>
  <si>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</si>
  <si>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</si>
  <si>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</si>
  <si>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</si>
  <si>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</si>
  <si>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</si>
  <si>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</si>
  <si>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</si>
  <si>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</si>
  <si>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</si>
  <si>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</si>
  <si>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</si>
  <si>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</si>
  <si>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</si>
  <si>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</si>
  <si>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</si>
  <si>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</si>
  <si>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</si>
  <si>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</si>
  <si>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</si>
  <si>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</si>
  <si>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</si>
  <si>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</si>
  <si>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</si>
  <si>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</si>
  <si>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</si>
  <si>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</si>
  <si>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</si>
  <si>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</si>
  <si>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</si>
  <si>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</si>
  <si>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</si>
  <si>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</si>
  <si>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</si>
  <si>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</si>
  <si>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</si>
  <si>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</si>
  <si>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</si>
  <si>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</si>
  <si>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</si>
  <si>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</si>
  <si>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</si>
  <si>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</si>
  <si>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</si>
  <si>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</si>
  <si>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</si>
  <si>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</si>
  <si>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</si>
  <si>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</si>
  <si>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</si>
  <si>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</si>
  <si>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</si>
  <si>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</si>
  <si>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</si>
  <si>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</si>
  <si>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</si>
  <si>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</si>
  <si>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</si>
  <si>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</si>
  <si>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</si>
  <si>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</si>
  <si>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</si>
  <si>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</si>
  <si>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</si>
  <si>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</si>
  <si>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</si>
  <si>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</si>
  <si>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</si>
  <si>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</si>
  <si>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</si>
  <si>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</si>
  <si>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</si>
  <si>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</si>
  <si>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</si>
  <si>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</si>
  <si>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</si>
  <si>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</si>
  <si>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</si>
  <si>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</si>
  <si>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</si>
  <si>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</si>
  <si>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</si>
  <si>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</si>
  <si>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</si>
  <si>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</si>
  <si>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</si>
  <si>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</si>
  <si>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</si>
  <si>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</si>
  <si>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</si>
  <si>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</si>
  <si>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</si>
  <si>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</si>
  <si>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</si>
  <si>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</si>
  <si>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</si>
  <si>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</si>
  <si>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</si>
  <si>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</si>
  <si>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</si>
  <si>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</si>
  <si>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</si>
  <si>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</si>
  <si>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</si>
  <si>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</si>
  <si>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</si>
  <si>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</si>
  <si>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</si>
  <si>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</si>
  <si>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</si>
  <si>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</si>
  <si>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</si>
  <si>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</si>
  <si>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</si>
  <si>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</si>
  <si>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</si>
  <si>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</si>
  <si>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</si>
  <si>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</si>
  <si>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</si>
  <si>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</si>
  <si>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</si>
  <si>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</si>
  <si>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</si>
  <si>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</si>
  <si>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</si>
  <si>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</si>
  <si>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</si>
  <si>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</si>
  <si>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</si>
  <si>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</si>
  <si>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</si>
  <si>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</si>
  <si>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</si>
  <si>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</si>
  <si>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</si>
  <si>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</si>
  <si>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</si>
  <si>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</si>
  <si>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</si>
  <si>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</si>
  <si>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</si>
  <si>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</si>
  <si>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</si>
  <si>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</si>
  <si>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</si>
  <si>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</si>
  <si>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</si>
  <si>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</si>
  <si>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</si>
  <si>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</si>
  <si>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</si>
  <si>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</si>
  <si>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</si>
  <si>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</si>
  <si>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</si>
  <si>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</si>
  <si>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</si>
  <si>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</si>
  <si>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</si>
  <si>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</si>
  <si>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</si>
  <si>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</si>
  <si>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</si>
  <si>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</si>
  <si>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</si>
  <si>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</si>
  <si>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</si>
  <si>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</si>
  <si>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</si>
  <si>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</si>
  <si>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</si>
  <si>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</si>
  <si>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</si>
  <si>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</si>
  <si>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</si>
  <si>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</si>
  <si>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</si>
  <si>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</si>
  <si>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</si>
  <si>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</si>
  <si>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</si>
  <si>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</si>
  <si>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</si>
  <si>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</si>
  <si>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</si>
  <si>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</si>
  <si>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</si>
  <si>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</si>
  <si>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</si>
  <si>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</si>
  <si>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</si>
  <si>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</si>
  <si>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</si>
  <si>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</si>
  <si>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</si>
  <si>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</si>
  <si>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</si>
  <si>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</si>
  <si>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</si>
  <si>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</si>
  <si>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</si>
  <si>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</si>
  <si>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</si>
  <si>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</si>
  <si>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</si>
  <si>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</si>
  <si>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</si>
  <si>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</si>
  <si>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</si>
  <si>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</si>
  <si>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</si>
  <si>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</si>
  <si>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</si>
  <si>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</si>
  <si>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</si>
  <si>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</si>
  <si>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</si>
  <si>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</si>
  <si>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</si>
  <si>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</si>
  <si>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</si>
  <si>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</si>
  <si>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</si>
  <si>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</si>
  <si>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</si>
  <si>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</si>
  <si>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</si>
  <si>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</si>
  <si>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</si>
  <si>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</si>
  <si>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</si>
  <si>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</si>
  <si>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</si>
  <si>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</si>
  <si>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</si>
  <si>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</si>
  <si>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</si>
  <si>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</si>
  <si>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</si>
  <si>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</si>
  <si>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</si>
  <si>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</si>
  <si>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</si>
  <si>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</si>
  <si>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</si>
  <si>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</si>
  <si>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</si>
  <si>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</si>
  <si>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</si>
  <si>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</si>
  <si>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</si>
  <si>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</si>
  <si>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</si>
  <si>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</si>
  <si>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</si>
  <si>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</si>
  <si>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</si>
  <si>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</si>
  <si>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</si>
  <si>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</si>
  <si>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</si>
  <si>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</si>
  <si>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</si>
  <si>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</si>
  <si>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</si>
  <si>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</si>
  <si>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</si>
  <si>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</si>
  <si>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</si>
  <si>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</si>
  <si>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</si>
  <si>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</si>
  <si>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</si>
  <si>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</si>
  <si>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</si>
  <si>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</si>
  <si>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</si>
  <si>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</si>
  <si>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</si>
  <si>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</si>
  <si>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</si>
  <si>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</si>
  <si>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</si>
  <si>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</si>
  <si>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</si>
  <si>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</si>
  <si>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</si>
  <si>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</si>
  <si>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</si>
  <si>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</si>
  <si>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</si>
  <si>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</si>
  <si>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</si>
  <si>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</si>
  <si>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</si>
  <si>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</si>
  <si>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</si>
  <si>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</si>
  <si>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</si>
  <si>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</si>
  <si>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</si>
  <si>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</si>
  <si>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</si>
  <si>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</si>
  <si>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</si>
  <si>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</si>
  <si>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</si>
  <si>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</si>
  <si>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</si>
  <si>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</si>
  <si>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</si>
  <si>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</si>
  <si>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</si>
  <si>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</si>
  <si>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</si>
  <si>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</si>
  <si>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</si>
  <si>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</si>
  <si>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</si>
  <si>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</si>
  <si>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</si>
  <si>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</si>
  <si>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</si>
  <si>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</si>
  <si>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</si>
  <si>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</si>
  <si>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</si>
  <si>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</si>
  <si>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</si>
  <si>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</si>
  <si>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</si>
  <si>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</si>
  <si>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</si>
  <si>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</si>
  <si>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</si>
  <si>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</si>
  <si>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</si>
  <si>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</si>
  <si>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</si>
  <si>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</si>
  <si>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</si>
  <si>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</si>
  <si>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</si>
  <si>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</si>
  <si>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</si>
  <si>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</si>
  <si>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</si>
  <si>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</si>
  <si>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</si>
  <si>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</si>
  <si>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</si>
  <si>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</si>
  <si>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</si>
  <si>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</si>
  <si>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</si>
  <si>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</si>
  <si>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</si>
  <si>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</si>
  <si>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</si>
  <si>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</si>
  <si>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</si>
  <si>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</si>
  <si>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</si>
  <si>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</si>
  <si>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</si>
  <si>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</si>
  <si>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</si>
  <si>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</si>
  <si>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</si>
  <si>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</si>
  <si>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</si>
  <si>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</si>
  <si>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</si>
  <si>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</si>
  <si>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</si>
  <si>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</si>
  <si>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</si>
  <si>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</si>
  <si>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</si>
  <si>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</si>
  <si>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</si>
  <si>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</si>
  <si>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</si>
  <si>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</si>
  <si>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</si>
  <si>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</si>
  <si>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</si>
  <si>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</si>
  <si>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</si>
  <si>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</si>
  <si>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</si>
  <si>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</si>
  <si>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</si>
  <si>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</si>
  <si>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</si>
  <si>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</si>
  <si>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</si>
  <si>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</si>
  <si>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</si>
  <si>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</si>
  <si>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</si>
  <si>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</si>
  <si>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</si>
  <si>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</si>
  <si>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</si>
  <si>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</si>
  <si>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</si>
  <si>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</si>
  <si>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</si>
  <si>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</si>
  <si>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</si>
  <si>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</si>
  <si>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</si>
  <si>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</si>
  <si>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</si>
  <si>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</si>
  <si>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</si>
  <si>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</si>
  <si>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</si>
  <si>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</si>
  <si>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</si>
  <si>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</si>
  <si>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</si>
  <si>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</si>
  <si>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</si>
  <si>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</si>
  <si>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</si>
  <si>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</si>
  <si>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</si>
  <si>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</si>
  <si>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</si>
  <si>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</si>
  <si>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</si>
  <si>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</si>
  <si>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</si>
  <si>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</si>
  <si>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</si>
  <si>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</si>
  <si>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</si>
  <si>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</si>
  <si>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</si>
  <si>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</si>
  <si>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</si>
  <si>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</si>
  <si>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</si>
  <si>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</si>
  <si>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</si>
  <si>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</si>
  <si>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</si>
  <si>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</si>
  <si>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</si>
  <si>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</si>
  <si>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</si>
  <si>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</si>
  <si>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</si>
  <si>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</si>
  <si>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</si>
  <si>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</si>
  <si>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</si>
  <si>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</si>
  <si>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</si>
  <si>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</si>
  <si>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</si>
  <si>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</si>
  <si>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</si>
  <si>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</si>
  <si>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</si>
  <si>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</si>
  <si>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</si>
  <si>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</si>
  <si>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</si>
  <si>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</si>
  <si>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</si>
  <si>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</si>
  <si>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</si>
  <si>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</si>
  <si>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</si>
  <si>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</si>
  <si>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</si>
  <si>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</si>
  <si>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</si>
  <si>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</si>
  <si>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</si>
  <si>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</si>
  <si>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</si>
  <si>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</si>
  <si>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</si>
  <si>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</si>
  <si>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</si>
  <si>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</si>
  <si>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</si>
  <si>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</si>
  <si>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</si>
  <si>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</si>
  <si>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</si>
  <si>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</si>
  <si>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</si>
  <si>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</si>
  <si>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</si>
  <si>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</si>
  <si>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</si>
  <si>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</si>
  <si>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</si>
  <si>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</si>
  <si>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</si>
  <si>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</si>
  <si>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</si>
  <si>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</si>
  <si>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</si>
  <si>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</si>
  <si>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</si>
  <si>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</si>
  <si>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</si>
  <si>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</si>
  <si>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</si>
  <si>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</si>
  <si>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</si>
  <si>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</si>
  <si>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</si>
  <si>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</si>
  <si>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</si>
  <si>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</si>
  <si>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</si>
  <si>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</si>
  <si>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</si>
  <si>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</si>
  <si>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</si>
  <si>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</si>
  <si>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</si>
  <si>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</si>
  <si>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</si>
  <si>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</si>
  <si>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</si>
  <si>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</si>
  <si>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</si>
  <si>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</si>
  <si>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</si>
  <si>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</si>
  <si>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</si>
  <si>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</si>
  <si>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</si>
  <si>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</si>
  <si>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</si>
  <si>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</si>
  <si>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</si>
  <si>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</si>
  <si>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</si>
  <si>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</si>
  <si>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</si>
  <si>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</si>
  <si>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</si>
  <si>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</si>
  <si>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</si>
  <si>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</si>
  <si>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</si>
  <si>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</si>
  <si>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</si>
  <si>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</si>
  <si>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</si>
  <si>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</si>
  <si>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</si>
  <si>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</si>
  <si>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</si>
  <si>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</si>
  <si>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</si>
  <si>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</si>
  <si>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</si>
  <si>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</si>
  <si>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</si>
  <si>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</si>
  <si>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</si>
  <si>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</si>
  <si>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</si>
  <si>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</si>
  <si>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</si>
  <si>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</si>
  <si>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</si>
  <si>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</si>
  <si>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</si>
  <si>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</si>
  <si>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</si>
  <si>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</si>
  <si>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</si>
  <si>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</si>
  <si>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</si>
  <si>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</si>
  <si>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</si>
  <si>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</si>
  <si>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</si>
  <si>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</si>
  <si>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</si>
  <si>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</si>
  <si>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</si>
  <si>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</si>
  <si>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</si>
  <si>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</si>
  <si>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</si>
  <si>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</si>
  <si>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</si>
  <si>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</si>
  <si>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</si>
  <si>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</si>
  <si>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</si>
  <si>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</si>
  <si>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</si>
  <si>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</si>
  <si>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</si>
  <si>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</si>
  <si>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</si>
  <si>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</si>
  <si>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</si>
  <si>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</si>
  <si>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</si>
  <si>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</si>
  <si>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</si>
  <si>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</si>
  <si>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</si>
  <si>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</si>
  <si>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</si>
  <si>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</si>
  <si>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</si>
  <si>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</si>
  <si>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</si>
  <si>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</si>
  <si>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</si>
  <si>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</si>
  <si>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</si>
  <si>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</si>
  <si>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</si>
  <si>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</si>
  <si>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</si>
  <si>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</si>
  <si>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</si>
  <si>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</si>
  <si>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</si>
  <si>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</si>
  <si>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</si>
  <si>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</si>
  <si>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</si>
  <si>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</si>
  <si>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</si>
  <si>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</si>
  <si>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</si>
  <si>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</si>
  <si>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</si>
  <si>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</si>
  <si>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</si>
  <si>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</si>
  <si>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</si>
  <si>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</si>
  <si>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</si>
  <si>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</si>
  <si>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</si>
  <si>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</si>
  <si>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</si>
  <si>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</si>
  <si>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</si>
  <si>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</si>
  <si>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</si>
  <si>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</si>
  <si>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</si>
  <si>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</si>
  <si>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</si>
  <si>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</si>
  <si>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</si>
  <si>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</si>
  <si>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</si>
  <si>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</si>
  <si>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</si>
  <si>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</si>
  <si>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</si>
  <si>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</si>
  <si>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</si>
  <si>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</si>
  <si>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</si>
  <si>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</si>
  <si>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</si>
  <si>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</si>
  <si>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</si>
  <si>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</si>
  <si>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</si>
  <si>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</si>
  <si>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</si>
  <si>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</si>
  <si>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</si>
  <si>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</si>
  <si>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</si>
  <si>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</si>
  <si>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</si>
  <si>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</si>
  <si>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</si>
  <si>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</si>
  <si>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</si>
  <si>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</si>
  <si>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</si>
  <si>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</si>
  <si>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</si>
  <si>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</si>
  <si>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</si>
  <si>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</si>
  <si>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</si>
  <si>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</si>
  <si>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</si>
  <si>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</si>
  <si>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</si>
  <si>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</si>
  <si>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</si>
  <si>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</si>
  <si>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</si>
  <si>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</si>
  <si>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</si>
  <si>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</si>
  <si>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</si>
  <si>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</si>
  <si>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</si>
  <si>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</si>
  <si>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</si>
  <si>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</si>
  <si>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</si>
  <si>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</si>
  <si>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</si>
  <si>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</si>
  <si>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</si>
  <si>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</si>
  <si>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</si>
  <si>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</si>
  <si>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</si>
  <si>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</si>
  <si>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</si>
  <si>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</si>
  <si>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</si>
  <si>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</si>
  <si>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</si>
  <si>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</si>
  <si>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</si>
  <si>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</si>
  <si>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</si>
  <si>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</si>
  <si>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</si>
  <si>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</si>
  <si>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</si>
  <si>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</si>
  <si>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</si>
  <si>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</si>
  <si>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</si>
  <si>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</si>
  <si>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</si>
  <si>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</si>
  <si>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</si>
  <si>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</si>
  <si>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</si>
  <si>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</si>
  <si>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</si>
  <si>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</si>
  <si>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</si>
  <si>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</si>
  <si>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</si>
  <si>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</si>
  <si>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</si>
  <si>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</si>
  <si>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</si>
  <si>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</si>
  <si>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</si>
  <si>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</si>
  <si>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</si>
  <si>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</si>
  <si>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</si>
  <si>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</si>
  <si>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</si>
  <si>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</si>
  <si>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</si>
  <si>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</si>
  <si>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</si>
  <si>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</si>
  <si>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</si>
  <si>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</si>
  <si>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</si>
  <si>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</si>
  <si>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</si>
  <si>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</si>
  <si>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</si>
  <si>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</si>
  <si>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</si>
  <si>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</si>
  <si>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</si>
  <si>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</si>
  <si>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</si>
  <si>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</si>
  <si>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</si>
  <si>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</si>
  <si>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</si>
  <si>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</si>
  <si>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</si>
  <si>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</si>
  <si>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</si>
  <si>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</si>
  <si>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</si>
  <si>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</si>
  <si>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</si>
  <si>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</si>
  <si>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</si>
  <si>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</si>
  <si>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</si>
  <si>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</si>
  <si>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</si>
  <si>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</si>
  <si>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</si>
  <si>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</si>
  <si>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</si>
  <si>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</si>
  <si>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</si>
  <si>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</si>
  <si>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</si>
  <si>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</si>
  <si>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</si>
  <si>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</si>
  <si>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</si>
  <si>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</si>
  <si>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</si>
  <si>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</si>
  <si>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</si>
  <si>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</si>
  <si>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</si>
  <si>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</si>
  <si>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</si>
  <si>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</si>
  <si>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</si>
  <si>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</si>
  <si>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</si>
  <si>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</si>
  <si>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</si>
  <si>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</si>
  <si>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</si>
  <si>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</si>
  <si>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</si>
  <si>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</si>
  <si>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</si>
  <si>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</si>
  <si>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</si>
  <si>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</si>
  <si>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</si>
  <si>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</si>
  <si>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</si>
  <si>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</si>
  <si>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</si>
  <si>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</si>
  <si>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</si>
  <si>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</si>
  <si>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</si>
  <si>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</si>
  <si>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</si>
  <si>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</si>
  <si>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</si>
  <si>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</si>
  <si>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</si>
  <si>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</si>
  <si>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</si>
  <si>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</si>
  <si>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</si>
  <si>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</si>
  <si>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</si>
  <si>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</si>
  <si>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</si>
  <si>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</si>
  <si>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</si>
  <si>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</si>
  <si>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</si>
  <si>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</si>
  <si>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</si>
  <si>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</si>
  <si>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</si>
  <si>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</si>
  <si>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</si>
  <si>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</si>
  <si>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</si>
  <si>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</si>
  <si>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</si>
  <si>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</si>
  <si>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</si>
  <si>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</si>
  <si>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</si>
  <si>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</si>
  <si>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</si>
  <si>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</si>
  <si>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</si>
  <si>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</si>
  <si>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</si>
  <si>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</si>
  <si>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</si>
  <si>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</si>
  <si>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</si>
  <si>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</si>
  <si>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</si>
  <si>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</si>
  <si>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</si>
  <si>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</si>
  <si>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</si>
  <si>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</si>
  <si>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</si>
  <si>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</si>
  <si>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</si>
  <si>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</si>
  <si>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</si>
  <si>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</si>
  <si>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</si>
  <si>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</si>
  <si>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</si>
  <si>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</si>
  <si>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</si>
  <si>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</si>
  <si>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</si>
  <si>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</si>
  <si>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</si>
  <si>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</si>
  <si>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</si>
  <si>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</si>
  <si>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</si>
  <si>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</si>
  <si>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</si>
  <si>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</si>
  <si>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</si>
  <si>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</si>
  <si>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</si>
  <si>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</si>
  <si>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</si>
  <si>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</si>
  <si>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</si>
  <si>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</si>
  <si>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</si>
  <si>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</si>
  <si>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</si>
  <si>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</si>
  <si>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</si>
  <si>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</si>
  <si>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</si>
  <si>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</si>
  <si>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</si>
  <si>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</si>
  <si>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</si>
  <si>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</si>
  <si>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</si>
  <si>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</si>
  <si>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</si>
  <si>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</si>
  <si>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</si>
  <si>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</si>
  <si>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</si>
  <si>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</si>
  <si>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</si>
  <si>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</si>
  <si>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</si>
  <si>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</si>
  <si>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</si>
  <si>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</si>
  <si>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</si>
  <si>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</si>
  <si>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</si>
  <si>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</si>
  <si>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</si>
  <si>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</si>
  <si>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</si>
  <si>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</si>
  <si>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</si>
  <si>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</si>
  <si>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</si>
  <si>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</si>
  <si>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</si>
  <si>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</si>
  <si>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</si>
  <si>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</si>
  <si>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</si>
  <si>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</si>
  <si>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</si>
  <si>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</si>
  <si>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</si>
  <si>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</si>
  <si>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</si>
  <si>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</si>
  <si>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</si>
  <si>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</si>
  <si>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</si>
  <si>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</si>
  <si>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</si>
  <si>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</si>
  <si>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</si>
  <si>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</si>
  <si>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</si>
  <si>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</si>
  <si>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</si>
  <si>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</si>
  <si>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</si>
  <si>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</si>
  <si>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</si>
  <si>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</si>
  <si>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</si>
  <si>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</si>
  <si>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</si>
  <si>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</si>
  <si>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</si>
  <si>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</si>
  <si>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</si>
  <si>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</si>
  <si>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</si>
  <si>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</si>
  <si>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</si>
  <si>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</si>
  <si>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</si>
  <si>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</si>
  <si>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</si>
  <si>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</si>
  <si>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</si>
  <si>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</si>
  <si>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</si>
  <si>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</si>
  <si>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</si>
  <si>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</si>
  <si>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</si>
  <si>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</si>
  <si>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</si>
  <si>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</si>
  <si>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</si>
  <si>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</si>
  <si>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</si>
  <si>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</si>
  <si>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</si>
  <si>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</si>
  <si>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</si>
  <si>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</si>
  <si>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</si>
  <si>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</si>
  <si>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</si>
  <si>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</si>
  <si>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</si>
  <si>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</si>
  <si>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</si>
  <si>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</si>
  <si>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</si>
  <si>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</si>
  <si>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</si>
  <si>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</si>
  <si>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</si>
  <si>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</si>
  <si>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</si>
  <si>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</si>
  <si>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</si>
  <si>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</si>
  <si>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</si>
  <si>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</si>
  <si>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</si>
  <si>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</si>
  <si>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</si>
  <si>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</si>
  <si>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</si>
  <si>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</si>
  <si>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</si>
  <si>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</si>
  <si>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</si>
  <si>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</si>
  <si>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</si>
  <si>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</si>
  <si>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</si>
  <si>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</si>
  <si>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</si>
  <si>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</si>
  <si>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</si>
  <si>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</si>
  <si>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</si>
  <si>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</si>
  <si>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</si>
  <si>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</si>
  <si>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</si>
  <si>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</si>
  <si>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</si>
  <si>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</si>
  <si>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</si>
  <si>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</si>
  <si>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</si>
  <si>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</si>
  <si>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</si>
  <si>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</si>
  <si>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</si>
  <si>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</si>
  <si>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</si>
  <si>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</si>
  <si>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</si>
  <si>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</si>
  <si>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</si>
  <si>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</si>
  <si>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</si>
  <si>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</si>
  <si>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</si>
  <si>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</si>
  <si>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</si>
  <si>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</si>
  <si>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</si>
  <si>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</si>
  <si>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</si>
  <si>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</si>
  <si>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</si>
  <si>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</si>
  <si>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</si>
  <si>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</si>
  <si>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</si>
  <si>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</si>
  <si>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</si>
  <si>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</si>
  <si>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</si>
  <si>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</si>
  <si>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</si>
  <si>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</si>
  <si>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</si>
  <si>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</si>
  <si>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</si>
  <si>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</si>
  <si>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</si>
  <si>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</si>
  <si>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</si>
  <si>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</si>
  <si>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</si>
  <si>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</si>
  <si>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</si>
  <si>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</si>
  <si>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</si>
  <si>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</si>
  <si>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</si>
  <si>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</si>
  <si>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</si>
  <si>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</si>
  <si>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</si>
  <si>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</si>
  <si>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</si>
  <si>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</si>
  <si>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</si>
  <si>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</si>
  <si>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</si>
  <si>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</si>
  <si>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</si>
  <si>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</si>
  <si>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</si>
  <si>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</si>
  <si>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</si>
  <si>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</si>
  <si>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</si>
  <si>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</si>
  <si>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</si>
  <si>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</si>
  <si>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</si>
  <si>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</si>
  <si>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</si>
  <si>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</si>
  <si>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</si>
  <si>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</si>
  <si>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</si>
  <si>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</si>
  <si>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</si>
  <si>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</si>
  <si>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</si>
  <si>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</si>
  <si>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</si>
  <si>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</si>
  <si>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</si>
  <si>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</si>
  <si>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</si>
  <si>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</si>
  <si>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</si>
  <si>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</si>
  <si>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</si>
  <si>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</si>
  <si>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</si>
  <si>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</si>
  <si>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</si>
  <si>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</si>
  <si>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</si>
  <si>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</si>
  <si>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</si>
  <si>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</si>
  <si>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</si>
  <si>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</si>
  <si>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</si>
  <si>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</si>
  <si>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</si>
  <si>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</si>
  <si>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</si>
  <si>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</si>
  <si>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</si>
  <si>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</si>
  <si>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</si>
  <si>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</si>
  <si>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</si>
  <si>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</si>
  <si>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</si>
  <si>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</si>
  <si>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</si>
  <si>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</si>
  <si>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</si>
  <si>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</si>
  <si>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</si>
  <si>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</si>
  <si>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</si>
  <si>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</si>
  <si>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</si>
  <si>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</si>
  <si>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</si>
  <si>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</si>
  <si>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</si>
  <si>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</si>
  <si>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</si>
  <si>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</si>
  <si>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</si>
  <si>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</si>
  <si>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</si>
  <si>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</si>
  <si>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</si>
  <si>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</si>
  <si>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</si>
  <si>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</si>
  <si>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</si>
  <si>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</si>
  <si>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</si>
  <si>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</si>
  <si>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</si>
  <si>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</si>
  <si>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</si>
  <si>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</si>
  <si>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</si>
  <si>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</si>
  <si>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</si>
  <si>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</si>
  <si>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</si>
  <si>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</si>
  <si>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</si>
  <si>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</si>
  <si>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</si>
  <si>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</si>
  <si>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</si>
  <si>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</si>
  <si>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</si>
  <si>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</si>
  <si>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</si>
  <si>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</si>
  <si>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</si>
  <si>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</si>
  <si>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</si>
  <si>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</si>
  <si>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</si>
  <si>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</si>
  <si>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</si>
  <si>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</si>
  <si>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</si>
  <si>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</si>
  <si>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</si>
  <si>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</si>
  <si>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</si>
  <si>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</si>
  <si>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</si>
  <si>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</si>
  <si>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</si>
  <si>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</si>
  <si>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</si>
  <si>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</si>
  <si>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</si>
  <si>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</si>
  <si>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</si>
  <si>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</si>
  <si>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</si>
  <si>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</si>
  <si>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</si>
  <si>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</si>
  <si>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</si>
  <si>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</si>
  <si>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</si>
  <si>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</si>
  <si>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</si>
  <si>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</si>
  <si>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</si>
  <si>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</si>
  <si>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</si>
  <si>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</si>
  <si>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</si>
  <si>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</si>
  <si>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</si>
  <si>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</si>
  <si>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</si>
  <si>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</si>
  <si>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</si>
  <si>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</si>
  <si>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</si>
  <si>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</si>
  <si>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</si>
  <si>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</si>
  <si>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</si>
  <si>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</si>
  <si>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</si>
  <si>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</si>
  <si>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</si>
  <si>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</si>
  <si>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</si>
  <si>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</si>
  <si>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</si>
  <si>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</si>
  <si>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</si>
  <si>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</si>
  <si>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</si>
  <si>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</si>
  <si>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</si>
  <si>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</si>
  <si>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</si>
  <si>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</si>
  <si>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</si>
  <si>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</si>
  <si>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</si>
  <si>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</si>
  <si>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</si>
  <si>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</si>
  <si>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</si>
  <si>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</si>
  <si>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</si>
  <si>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</si>
  <si>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</si>
  <si>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</si>
  <si>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</si>
  <si>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</si>
  <si>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</si>
  <si>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</si>
  <si>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</si>
  <si>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</si>
  <si>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</si>
  <si>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</si>
  <si>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</si>
  <si>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</si>
  <si>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</si>
  <si>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</si>
  <si>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</si>
  <si>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</si>
  <si>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</si>
  <si>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</si>
  <si>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</si>
  <si>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</si>
  <si>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</si>
  <si>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</si>
  <si>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</si>
  <si>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</si>
  <si>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</si>
  <si>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</si>
  <si>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</si>
  <si>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</si>
  <si>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</si>
  <si>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</si>
  <si>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</si>
  <si>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</si>
  <si>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</si>
  <si>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</si>
  <si>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</si>
  <si>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</si>
  <si>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</si>
  <si>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</si>
  <si>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</si>
  <si>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</si>
  <si>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</si>
  <si>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</si>
  <si>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</si>
  <si>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</si>
  <si>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</si>
  <si>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</si>
  <si>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</si>
  <si>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</si>
  <si>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</si>
  <si>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</si>
  <si>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</si>
  <si>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</si>
  <si>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</si>
  <si>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</si>
  <si>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</si>
  <si>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</si>
  <si>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</si>
  <si>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</si>
  <si>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</si>
  <si>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</si>
  <si>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</si>
  <si>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</si>
  <si>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</si>
  <si>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</si>
  <si>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</si>
  <si>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</si>
  <si>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</si>
  <si>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</si>
  <si>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</si>
  <si>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</si>
  <si>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</si>
  <si>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</si>
  <si>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</si>
  <si>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</si>
  <si>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</si>
  <si>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</si>
  <si>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</si>
  <si>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</si>
  <si>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</si>
  <si>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</si>
  <si>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</si>
  <si>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</si>
  <si>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</si>
  <si>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</si>
  <si>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</si>
  <si>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</si>
  <si>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</si>
  <si>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</si>
  <si>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</si>
  <si>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</si>
  <si>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</si>
  <si>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</si>
  <si>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</si>
  <si>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</si>
  <si>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</si>
  <si>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</si>
  <si>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</si>
  <si>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</si>
  <si>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</si>
  <si>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</si>
  <si>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</si>
  <si>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</si>
  <si>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</si>
  <si>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</si>
  <si>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</si>
  <si>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</si>
  <si>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</si>
  <si>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</si>
  <si>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</si>
  <si>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</si>
  <si>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</si>
  <si>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</si>
  <si>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</si>
  <si>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</si>
  <si>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</si>
  <si>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</si>
  <si>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</si>
  <si>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</si>
  <si>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</si>
  <si>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</si>
  <si>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</si>
  <si>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</si>
  <si>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</si>
  <si>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</si>
  <si>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</si>
  <si>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</si>
  <si>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</si>
  <si>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</si>
  <si>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</si>
  <si>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</si>
  <si>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</si>
  <si>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</si>
  <si>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</si>
  <si>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</si>
  <si>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</si>
  <si>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</si>
  <si>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</si>
  <si>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</si>
  <si>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</si>
  <si>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</si>
  <si>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</si>
  <si>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</si>
  <si>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</si>
  <si>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</si>
  <si>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</si>
  <si>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</si>
  <si>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</si>
  <si>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</si>
  <si>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</si>
  <si>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</si>
  <si>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</si>
  <si>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</si>
  <si>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</si>
  <si>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</si>
  <si>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</si>
  <si>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</si>
  <si>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</si>
  <si>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</si>
  <si>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</si>
  <si>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</si>
  <si>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</si>
  <si>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</si>
  <si>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</si>
  <si>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</si>
  <si>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</si>
  <si>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</si>
  <si>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</si>
  <si>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</si>
  <si>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</si>
  <si>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</si>
  <si>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</si>
  <si>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</si>
  <si>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</si>
  <si>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</si>
  <si>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</si>
  <si>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</si>
  <si>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</si>
  <si>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</si>
  <si>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</si>
  <si>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</si>
  <si>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</si>
  <si>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</si>
  <si>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</si>
  <si>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</si>
  <si>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</si>
  <si>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</si>
  <si>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</si>
  <si>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</si>
  <si>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</si>
  <si>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</si>
  <si>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</si>
  <si>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</si>
  <si>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</si>
  <si>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</si>
  <si>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</si>
  <si>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</si>
  <si>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</si>
  <si>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</si>
  <si>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</si>
  <si>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</si>
  <si>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</si>
  <si>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</si>
  <si>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</si>
  <si>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</si>
  <si>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</si>
  <si>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</si>
  <si>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</si>
  <si>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</si>
  <si>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</si>
  <si>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</si>
  <si>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</si>
  <si>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</si>
  <si>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</si>
  <si>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</si>
  <si>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</si>
  <si>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</si>
  <si>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</si>
  <si>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</si>
  <si>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</si>
  <si>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</si>
  <si>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</si>
  <si>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</si>
  <si>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</si>
  <si>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</si>
  <si>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</si>
  <si>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</si>
  <si>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</si>
  <si>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</si>
  <si>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</si>
  <si>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</si>
  <si>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</si>
  <si>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</si>
  <si>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</si>
  <si>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</si>
  <si>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</si>
  <si>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</si>
  <si>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</si>
  <si>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</si>
  <si>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</si>
  <si>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</si>
  <si>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</si>
  <si>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</si>
  <si>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</si>
  <si>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</si>
  <si>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</si>
  <si>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</si>
  <si>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</si>
  <si>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</si>
  <si>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</si>
  <si>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</si>
  <si>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</si>
  <si>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</si>
  <si>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</si>
  <si>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</si>
  <si>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</si>
  <si>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</si>
  <si>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</si>
  <si>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</si>
  <si>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</si>
  <si>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</si>
  <si>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</si>
  <si>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</si>
  <si>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</si>
  <si>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</si>
  <si>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</si>
  <si>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</si>
  <si>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</si>
  <si>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</si>
  <si>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</si>
  <si>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</si>
  <si>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</si>
  <si>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</si>
  <si>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</si>
  <si>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</si>
  <si>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</si>
  <si>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</si>
  <si>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</si>
  <si>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</si>
  <si>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</si>
  <si>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</si>
  <si>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</si>
  <si>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</si>
  <si>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</si>
  <si>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</si>
  <si>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</si>
  <si>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</si>
  <si>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</si>
  <si>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</si>
  <si>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</si>
  <si>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</si>
  <si>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</si>
  <si>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</si>
  <si>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</si>
  <si>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</si>
  <si>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</si>
  <si>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</si>
  <si>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</si>
  <si>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</si>
  <si>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</si>
  <si>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</si>
  <si>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</si>
  <si>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</si>
  <si>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</si>
  <si>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</si>
  <si>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</si>
  <si>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</si>
  <si>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</si>
  <si>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</si>
  <si>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</si>
  <si>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</si>
  <si>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</si>
  <si>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</si>
  <si>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</si>
  <si>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</si>
  <si>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</si>
  <si>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</si>
  <si>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</si>
  <si>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</si>
  <si>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</si>
  <si>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</si>
  <si>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</si>
  <si>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</si>
  <si>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</si>
  <si>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</si>
  <si>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</si>
  <si>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</si>
  <si>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</si>
  <si>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</si>
  <si>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</si>
  <si>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</si>
  <si>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</si>
  <si>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</si>
  <si>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</si>
  <si>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</si>
  <si>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</si>
  <si>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</si>
  <si>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</si>
  <si>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</si>
  <si>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</si>
  <si>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</si>
  <si>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</si>
  <si>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</si>
  <si>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</si>
  <si>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</si>
  <si>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</si>
  <si>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</si>
  <si>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</si>
  <si>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</si>
  <si>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</si>
  <si>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</si>
  <si>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</si>
  <si>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</si>
  <si>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</si>
  <si>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</si>
  <si>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</si>
  <si>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</si>
  <si>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</si>
  <si>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</si>
  <si>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</si>
  <si>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</si>
  <si>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</si>
  <si>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</si>
  <si>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</si>
  <si>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</si>
  <si>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</si>
  <si>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</si>
  <si>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</si>
  <si>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</si>
  <si>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</si>
  <si>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</si>
  <si>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</si>
  <si>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</si>
  <si>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</si>
  <si>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</si>
  <si>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</si>
  <si>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</si>
  <si>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</si>
  <si>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</si>
  <si>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</si>
  <si>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</si>
  <si>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</si>
  <si>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</si>
  <si>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</si>
  <si>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</si>
  <si>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</si>
  <si>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</si>
  <si>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</si>
  <si>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</si>
  <si>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</si>
  <si>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</si>
  <si>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</si>
  <si>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</si>
  <si>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</si>
  <si>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</si>
  <si>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</si>
  <si>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</si>
  <si>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</si>
  <si>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</si>
  <si>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</si>
  <si>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</si>
  <si>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</si>
  <si>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</si>
  <si>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</si>
  <si>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</si>
  <si>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</si>
  <si>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</si>
  <si>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</si>
  <si>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</si>
  <si>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</si>
  <si>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</si>
  <si>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</si>
  <si>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</si>
  <si>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</si>
  <si>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</si>
  <si>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</si>
  <si>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</si>
  <si>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</si>
  <si>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</si>
  <si>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</si>
  <si>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</si>
  <si>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</si>
  <si>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</si>
  <si>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</si>
  <si>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</si>
  <si>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</si>
  <si>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</si>
  <si>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</si>
  <si>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</si>
  <si>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</si>
  <si>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</si>
  <si>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</si>
  <si>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</si>
  <si>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</si>
  <si>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</si>
  <si>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</si>
  <si>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</si>
  <si>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</si>
  <si>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</si>
  <si>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</si>
  <si>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</si>
  <si>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</si>
  <si>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</si>
  <si>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</si>
  <si>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</si>
  <si>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</si>
  <si>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</si>
  <si>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</si>
  <si>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</si>
  <si>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</si>
  <si>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</si>
  <si>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</si>
  <si>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</si>
  <si>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</si>
  <si>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</si>
  <si>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</si>
  <si>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</si>
  <si>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</si>
  <si>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</si>
  <si>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</si>
  <si>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</si>
  <si>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</si>
  <si>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</si>
  <si>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</si>
  <si>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</si>
  <si>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</si>
  <si>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</si>
  <si>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</si>
  <si>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</si>
  <si>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</si>
  <si>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</si>
  <si>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</si>
  <si>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</si>
  <si>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</si>
  <si>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</si>
  <si>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</si>
  <si>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</si>
  <si>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</si>
  <si>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</si>
  <si>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</si>
  <si>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</si>
  <si>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</si>
  <si>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</si>
  <si>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</si>
  <si>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</si>
  <si>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</si>
  <si>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</si>
  <si>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</si>
  <si>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</si>
  <si>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</si>
  <si>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</si>
  <si>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</si>
  <si>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</si>
  <si>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</si>
  <si>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</si>
  <si>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</si>
  <si>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</si>
  <si>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</si>
  <si>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</si>
  <si>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</si>
  <si>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</si>
  <si>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</si>
  <si>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</si>
  <si>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</si>
  <si>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</si>
  <si>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</si>
  <si>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</si>
  <si>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</si>
  <si>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</si>
  <si>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</si>
  <si>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</si>
  <si>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</si>
  <si>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</si>
  <si>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</si>
  <si>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</si>
  <si>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</si>
  <si>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</si>
  <si>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</si>
  <si>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</si>
  <si>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</si>
  <si>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</si>
  <si>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</si>
  <si>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</si>
  <si>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</si>
  <si>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</si>
  <si>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</si>
  <si>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</si>
  <si>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</si>
  <si>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</si>
  <si>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</si>
  <si>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</si>
  <si>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</si>
  <si>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</si>
  <si>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</si>
  <si>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</si>
  <si>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</si>
  <si>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</si>
  <si>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</si>
  <si>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</si>
  <si>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</si>
  <si>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</si>
  <si>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</si>
  <si>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</si>
  <si>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</si>
  <si>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</si>
  <si>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</si>
  <si>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</si>
  <si>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</si>
  <si>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</si>
  <si>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</si>
  <si>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</si>
  <si>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</si>
  <si>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</si>
  <si>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</si>
  <si>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</si>
  <si>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</si>
  <si>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</si>
  <si>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</si>
  <si>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</si>
  <si>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</si>
  <si>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</si>
  <si>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</si>
  <si>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</si>
  <si>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</si>
  <si>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</si>
  <si>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</si>
  <si>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</si>
  <si>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</si>
  <si>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</si>
  <si>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</si>
  <si>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</si>
  <si>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</si>
  <si>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</si>
  <si>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</si>
  <si>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</si>
  <si>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</si>
  <si>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</si>
  <si>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</si>
  <si>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</si>
  <si>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</si>
  <si>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</si>
  <si>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</si>
  <si>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</si>
  <si>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</si>
  <si>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</si>
  <si>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</si>
  <si>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</si>
  <si>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</si>
  <si>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</si>
  <si>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</si>
  <si>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</si>
  <si>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</si>
  <si>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</si>
  <si>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</si>
  <si>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</si>
  <si>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</si>
  <si>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</si>
  <si>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</si>
  <si>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</si>
  <si>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</si>
  <si>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</si>
  <si>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</si>
  <si>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</si>
  <si>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</si>
  <si>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</si>
  <si>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</si>
  <si>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</si>
  <si>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</si>
  <si>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</si>
  <si>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</si>
  <si>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</si>
  <si>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</si>
  <si>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</si>
  <si>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</si>
  <si>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</si>
  <si>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</si>
  <si>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</si>
  <si>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</si>
  <si>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</si>
  <si>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</si>
  <si>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</si>
  <si>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</si>
  <si>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</si>
  <si>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</si>
  <si>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</si>
  <si>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</si>
  <si>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</si>
  <si>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</si>
  <si>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</si>
  <si>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</si>
  <si>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</si>
  <si>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</si>
  <si>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</si>
  <si>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</si>
  <si>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</si>
  <si>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</si>
  <si>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</si>
  <si>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</si>
  <si>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</si>
  <si>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</si>
  <si>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</si>
  <si>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</si>
  <si>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</si>
  <si>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</si>
  <si>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</si>
  <si>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</si>
  <si>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</si>
  <si>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</si>
  <si>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</si>
  <si>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</si>
  <si>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</si>
  <si>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</si>
  <si>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</si>
  <si>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</si>
  <si>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</si>
  <si>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</si>
  <si>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</si>
  <si>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</si>
  <si>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</si>
  <si>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</si>
  <si>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</si>
  <si>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</si>
  <si>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</si>
  <si>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</si>
  <si>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</si>
  <si>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</si>
  <si>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</si>
  <si>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</si>
  <si>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</si>
  <si>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</si>
  <si>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</si>
  <si>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</si>
  <si>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</si>
  <si>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</si>
  <si>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</si>
  <si>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</si>
  <si>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</si>
  <si>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</si>
  <si>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</si>
  <si>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</si>
  <si>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</si>
  <si>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</si>
  <si>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</si>
  <si>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</si>
  <si>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</si>
  <si>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</si>
  <si>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</si>
  <si>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</si>
  <si>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</si>
  <si>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</si>
  <si>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</si>
  <si>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</si>
  <si>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</si>
  <si>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</si>
  <si>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</si>
  <si>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</si>
  <si>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</si>
  <si>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</si>
  <si>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</si>
  <si>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</si>
  <si>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</si>
  <si>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</si>
  <si>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</si>
  <si>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</si>
  <si>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</si>
  <si>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</si>
  <si>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</si>
  <si>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</si>
  <si>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</si>
  <si>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</si>
  <si>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</si>
  <si>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</si>
  <si>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</si>
  <si>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</si>
  <si>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</si>
  <si>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</si>
  <si>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</si>
  <si>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</si>
  <si>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</si>
  <si>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</si>
  <si>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</si>
  <si>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</si>
  <si>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</si>
  <si>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</si>
  <si>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</si>
  <si>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</si>
  <si>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</si>
  <si>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</si>
  <si>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</si>
  <si>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</si>
  <si>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</si>
  <si>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</si>
  <si>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</si>
  <si>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</si>
  <si>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</si>
  <si>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</si>
  <si>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</si>
  <si>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</si>
  <si>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</si>
  <si>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</si>
  <si>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</si>
  <si>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</si>
  <si>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</si>
  <si>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</si>
  <si>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</si>
  <si>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</si>
  <si>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</si>
  <si>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</si>
  <si>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</si>
  <si>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</si>
  <si>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</si>
  <si>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</si>
  <si>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</si>
  <si>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</si>
  <si>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</si>
  <si>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</si>
  <si>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</si>
  <si>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</si>
  <si>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</si>
  <si>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</si>
  <si>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</si>
  <si>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</si>
  <si>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</si>
  <si>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</si>
  <si>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</si>
  <si>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</si>
  <si>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</si>
  <si>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</si>
  <si>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</si>
  <si>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</si>
  <si>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</si>
  <si>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</si>
  <si>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</si>
  <si>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</si>
  <si>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</si>
  <si>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</si>
  <si>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</si>
  <si>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</si>
  <si>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</si>
  <si>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</si>
  <si>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</si>
  <si>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</si>
  <si>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</si>
  <si>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</si>
  <si>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</si>
  <si>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</si>
  <si>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</si>
  <si>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</si>
  <si>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</si>
  <si>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</si>
  <si>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</si>
  <si>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</si>
  <si>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</si>
  <si>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</si>
  <si>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</si>
  <si>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</si>
  <si>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</si>
  <si>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</si>
  <si>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</si>
  <si>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</si>
  <si>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</si>
  <si>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</si>
  <si>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</si>
  <si>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</si>
  <si>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</si>
  <si>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</si>
  <si>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</si>
  <si>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</si>
  <si>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</si>
  <si>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</si>
  <si>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</si>
  <si>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</si>
  <si>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</si>
  <si>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</si>
  <si>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</si>
  <si>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</si>
  <si>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</si>
  <si>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</si>
  <si>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</si>
  <si>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</si>
  <si>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</si>
  <si>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</si>
  <si>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</si>
  <si>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</si>
  <si>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</si>
  <si>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</si>
  <si>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</si>
  <si>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</si>
  <si>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</si>
  <si>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</si>
  <si>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</si>
  <si>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</si>
  <si>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</si>
  <si>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</si>
  <si>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</si>
  <si>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</si>
  <si>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</si>
  <si>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</si>
  <si>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</si>
  <si>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</si>
  <si>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</si>
  <si>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</si>
  <si>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</si>
  <si>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</si>
  <si>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</si>
  <si>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</si>
  <si>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</si>
  <si>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</si>
  <si>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</si>
  <si>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</si>
  <si>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</si>
  <si>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</si>
  <si>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</si>
  <si>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</si>
  <si>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</si>
  <si>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</si>
  <si>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</si>
  <si>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</si>
  <si>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</si>
  <si>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</si>
  <si>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</si>
  <si>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</si>
  <si>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</si>
  <si>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</si>
  <si>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</si>
  <si>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</si>
  <si>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</si>
  <si>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</si>
  <si>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</si>
  <si>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</si>
  <si>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</si>
  <si>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</si>
  <si>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</si>
  <si>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</si>
  <si>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</si>
  <si>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</si>
  <si>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</si>
  <si>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</si>
  <si>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</si>
  <si>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</si>
  <si>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</si>
  <si>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</si>
  <si>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</si>
  <si>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</si>
  <si>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</si>
  <si>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</si>
  <si>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</si>
  <si>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</si>
  <si>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</si>
  <si>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</si>
  <si>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</si>
  <si>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</si>
  <si>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</si>
  <si>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</si>
  <si>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</si>
  <si>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</si>
  <si>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</si>
  <si>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</si>
  <si>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</si>
  <si>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</si>
  <si>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</si>
  <si>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</si>
  <si>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</si>
  <si>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</si>
  <si>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</si>
  <si>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</si>
  <si>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</si>
  <si>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</si>
  <si>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</si>
  <si>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</si>
  <si>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</si>
  <si>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</si>
  <si>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</si>
  <si>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</si>
  <si>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</si>
  <si>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</si>
  <si>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</si>
  <si>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</si>
  <si>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</si>
  <si>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</si>
  <si>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</si>
  <si>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</si>
  <si>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</si>
  <si>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</si>
  <si>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</si>
  <si>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</si>
  <si>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</si>
  <si>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</si>
  <si>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</si>
  <si>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</si>
  <si>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</si>
  <si>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</si>
  <si>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</si>
  <si>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</si>
  <si>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</si>
  <si>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</si>
  <si>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</si>
  <si>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</si>
  <si>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</si>
  <si>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</si>
  <si>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</si>
  <si>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</si>
  <si>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</si>
  <si>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</si>
  <si>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</si>
  <si>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</si>
  <si>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</si>
  <si>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</si>
  <si>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</si>
  <si>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</si>
  <si>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</si>
  <si>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</si>
  <si>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</si>
  <si>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</si>
  <si>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</si>
  <si>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</si>
  <si>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</si>
  <si>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</si>
  <si>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</si>
  <si>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</si>
  <si>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</si>
  <si>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</si>
  <si>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</si>
  <si>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</si>
  <si>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</si>
  <si>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</si>
  <si>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</si>
  <si>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</si>
  <si>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</si>
  <si>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</si>
  <si>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</si>
  <si>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</si>
  <si>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</si>
  <si>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</si>
  <si>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</si>
  <si>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</si>
  <si>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</si>
  <si>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</si>
  <si>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</si>
  <si>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</si>
  <si>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</si>
  <si>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</si>
  <si>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</si>
  <si>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</si>
  <si>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</si>
  <si>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</si>
  <si>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</si>
  <si>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</si>
  <si>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</si>
  <si>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</si>
  <si>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</si>
  <si>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</si>
  <si>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</si>
  <si>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</si>
  <si>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</si>
  <si>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</si>
  <si>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</si>
  <si>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</si>
  <si>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</si>
  <si>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</si>
  <si>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</si>
  <si>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</si>
  <si>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</si>
  <si>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</si>
  <si>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</si>
  <si>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</si>
  <si>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</si>
  <si>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</si>
  <si>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</si>
  <si>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</si>
  <si>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</si>
  <si>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</si>
  <si>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</si>
  <si>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</si>
  <si>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</si>
  <si>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</si>
  <si>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</si>
  <si>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</si>
  <si>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</si>
  <si>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</si>
  <si>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</si>
  <si>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</si>
  <si>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</si>
  <si>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</si>
  <si>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</si>
  <si>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</si>
  <si>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</si>
  <si>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</si>
  <si>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</si>
  <si>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</si>
  <si>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</si>
  <si>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</si>
  <si>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</si>
  <si>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</si>
  <si>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</si>
  <si>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</si>
  <si>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</si>
  <si>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</si>
  <si>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</si>
  <si>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</si>
  <si>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</si>
  <si>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</si>
  <si>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</si>
  <si>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</si>
  <si>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</si>
  <si>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</si>
  <si>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</si>
  <si>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</si>
  <si>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</si>
  <si>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</si>
  <si>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</si>
  <si>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</si>
  <si>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</si>
  <si>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</si>
  <si>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</si>
  <si>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</si>
  <si>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</si>
  <si>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</si>
  <si>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</si>
  <si>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</si>
  <si>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</si>
  <si>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</si>
  <si>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</si>
  <si>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</si>
  <si>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</si>
  <si>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</si>
  <si>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</si>
  <si>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</si>
  <si>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</si>
  <si>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</si>
  <si>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</si>
  <si>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</si>
  <si>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</si>
  <si>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</si>
  <si>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</si>
  <si>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</si>
  <si>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</si>
  <si>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</si>
  <si>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</si>
  <si>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</si>
  <si>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</si>
  <si>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</si>
  <si>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</si>
  <si>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</si>
  <si>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</si>
  <si>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</si>
  <si>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</si>
  <si>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</si>
  <si>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</si>
  <si>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</si>
  <si>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</si>
  <si>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</si>
  <si>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</si>
  <si>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</si>
  <si>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</si>
  <si>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</si>
  <si>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</si>
  <si>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</si>
  <si>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</si>
  <si>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</si>
  <si>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</si>
  <si>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</si>
  <si>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</si>
  <si>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</si>
  <si>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</si>
  <si>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</si>
  <si>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</si>
  <si>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</si>
  <si>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</si>
  <si>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</si>
  <si>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</si>
  <si>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</si>
  <si>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</si>
  <si>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</si>
  <si>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</si>
  <si>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</si>
  <si>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</si>
  <si>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</si>
  <si>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</si>
  <si>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</si>
  <si>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</si>
  <si>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</si>
  <si>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</si>
  <si>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</si>
  <si>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</si>
  <si>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</si>
  <si>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</si>
  <si>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</si>
  <si>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</si>
  <si>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</si>
  <si>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</si>
  <si>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</si>
  <si>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</si>
  <si>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</si>
  <si>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</si>
  <si>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</si>
  <si>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</si>
  <si>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</si>
  <si>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</si>
  <si>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</si>
  <si>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</si>
  <si>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</si>
  <si>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</si>
  <si>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</si>
  <si>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</si>
  <si>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</si>
  <si>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</si>
  <si>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</si>
  <si>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</si>
  <si>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</si>
  <si>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</si>
  <si>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</si>
  <si>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</si>
  <si>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</si>
  <si>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</si>
  <si>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</si>
  <si>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</si>
  <si>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</si>
  <si>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</si>
  <si>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</si>
  <si>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</si>
  <si>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</si>
  <si>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</si>
  <si>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</si>
  <si>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</si>
  <si>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</si>
  <si>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</si>
  <si>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</si>
  <si>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</si>
  <si>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</si>
  <si>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</si>
  <si>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</si>
  <si>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</si>
  <si>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</si>
  <si>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</si>
  <si>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</si>
  <si>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</si>
  <si>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</si>
  <si>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</si>
  <si>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</si>
  <si>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</si>
  <si>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</si>
  <si>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</si>
  <si>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</si>
  <si>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</si>
  <si>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</si>
  <si>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</si>
  <si>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</si>
  <si>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</si>
  <si>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</si>
  <si>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</si>
  <si>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</si>
  <si>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</si>
  <si>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</si>
  <si>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</si>
  <si>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</si>
  <si>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</si>
  <si>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</si>
  <si>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</si>
  <si>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</si>
  <si>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</si>
  <si>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</si>
  <si>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</si>
  <si>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</si>
  <si>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</si>
  <si>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</si>
  <si>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</si>
  <si>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</si>
  <si>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</si>
  <si>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</si>
  <si>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</si>
  <si>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</si>
  <si>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</si>
  <si>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</si>
  <si>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</si>
  <si>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</si>
  <si>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</si>
  <si>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</si>
  <si>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</si>
  <si>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</si>
  <si>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</si>
  <si>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</si>
  <si>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</si>
  <si>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</si>
  <si>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</si>
  <si>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</si>
  <si>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</si>
  <si>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</si>
  <si>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</si>
  <si>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</si>
  <si>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</si>
  <si>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</si>
  <si>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</si>
  <si>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</si>
  <si>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</si>
  <si>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</si>
  <si>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</si>
  <si>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</si>
  <si>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</si>
  <si>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</si>
  <si>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</si>
  <si>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</si>
  <si>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</si>
  <si>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</si>
  <si>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</si>
  <si>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</si>
  <si>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</si>
  <si>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</si>
  <si>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</si>
  <si>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</si>
  <si>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</si>
  <si>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</si>
  <si>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</si>
  <si>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</si>
  <si>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</si>
  <si>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</si>
  <si>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</si>
  <si>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</si>
  <si>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</si>
  <si>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</si>
  <si>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</si>
  <si>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</si>
  <si>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</si>
  <si>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</si>
  <si>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</si>
  <si>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</si>
  <si>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</si>
  <si>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</si>
  <si>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</si>
  <si>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</si>
  <si>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</si>
  <si>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</si>
  <si>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</si>
  <si>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</si>
  <si>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</si>
  <si>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</si>
  <si>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</si>
  <si>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</si>
  <si>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</si>
  <si>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</si>
  <si>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</si>
  <si>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</si>
  <si>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</si>
  <si>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</si>
  <si>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</si>
  <si>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</si>
  <si>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</si>
  <si>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</si>
  <si>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</si>
  <si>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</si>
  <si>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</si>
  <si>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</si>
  <si>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</si>
  <si>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</si>
  <si>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</si>
  <si>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</si>
  <si>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</si>
  <si>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</si>
  <si>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</si>
  <si>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</si>
  <si>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</si>
  <si>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</si>
  <si>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</si>
  <si>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</si>
  <si>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</si>
  <si>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</si>
  <si>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</si>
  <si>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</si>
  <si>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</si>
  <si>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</si>
  <si>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</si>
  <si>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</si>
  <si>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</si>
  <si>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</si>
  <si>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</si>
  <si>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</si>
  <si>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</si>
  <si>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</si>
  <si>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</si>
  <si>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</si>
  <si>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</si>
  <si>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</si>
  <si>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</si>
  <si>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</si>
  <si>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</si>
  <si>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</si>
  <si>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</si>
  <si>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</si>
  <si>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</si>
  <si>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</si>
  <si>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</si>
  <si>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</si>
  <si>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</si>
  <si>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</si>
  <si>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</si>
  <si>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</si>
  <si>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</si>
  <si>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</si>
  <si>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</si>
  <si>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</si>
  <si>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</si>
  <si>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</si>
  <si>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</si>
  <si>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</si>
  <si>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</si>
  <si>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</si>
  <si>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</si>
  <si>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</si>
  <si>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</si>
  <si>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</si>
  <si>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</si>
  <si>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</si>
  <si>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</si>
  <si>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</si>
  <si>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</si>
  <si>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</si>
  <si>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</si>
  <si>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</si>
  <si>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</si>
  <si>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</si>
  <si>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</si>
  <si>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</si>
  <si>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</si>
  <si>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</si>
  <si>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</si>
  <si>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</si>
  <si>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</si>
  <si>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</si>
  <si>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</si>
  <si>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</si>
  <si>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</si>
  <si>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</si>
  <si>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</si>
  <si>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</si>
  <si>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</si>
  <si>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</si>
  <si>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</si>
  <si>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</si>
  <si>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</si>
  <si>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</si>
  <si>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</si>
  <si>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</si>
  <si>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</si>
  <si>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</si>
  <si>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</si>
  <si>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</si>
  <si>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</si>
  <si>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</si>
  <si>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</si>
  <si>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</si>
  <si>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</si>
  <si>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</si>
  <si>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</si>
  <si>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</si>
  <si>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</si>
  <si>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</si>
  <si>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</si>
  <si>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</si>
  <si>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</si>
  <si>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</si>
  <si>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</si>
  <si>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</si>
  <si>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</si>
  <si>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</si>
  <si>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</si>
  <si>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</si>
  <si>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</si>
  <si>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</si>
  <si>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</si>
  <si>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</si>
  <si>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</si>
  <si>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</si>
  <si>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</si>
  <si>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</si>
  <si>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</si>
  <si>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</si>
  <si>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</si>
  <si>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</si>
  <si>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</si>
  <si>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</si>
  <si>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</si>
  <si>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</si>
  <si>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</si>
  <si>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</si>
  <si>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</si>
  <si>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</si>
  <si>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</si>
  <si>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</si>
  <si>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</si>
  <si>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</si>
  <si>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</si>
  <si>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</si>
  <si>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</si>
  <si>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</si>
  <si>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</si>
  <si>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</si>
  <si>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</si>
  <si>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</si>
  <si>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</si>
  <si>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</si>
  <si>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</si>
  <si>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</si>
  <si>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</si>
  <si>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</si>
  <si>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</si>
  <si>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</si>
  <si>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</si>
  <si>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</si>
  <si>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</si>
  <si>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</si>
  <si>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</si>
  <si>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</si>
  <si>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</si>
  <si>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</si>
  <si>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</si>
  <si>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</si>
  <si>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</si>
  <si>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</si>
  <si>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</si>
  <si>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</si>
  <si>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</si>
  <si>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</si>
  <si>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</si>
  <si>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</si>
  <si>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</si>
  <si>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</si>
  <si>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</si>
  <si>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</si>
  <si>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</si>
  <si>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</si>
  <si>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</si>
  <si>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</si>
  <si>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</si>
  <si>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</si>
  <si>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</si>
  <si>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</si>
  <si>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</si>
  <si>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</si>
  <si>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</si>
  <si>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</si>
  <si>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</si>
  <si>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</si>
  <si>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</si>
  <si>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</si>
  <si>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</si>
  <si>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</si>
  <si>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</si>
  <si>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</si>
  <si>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</si>
  <si>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</si>
  <si>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</si>
  <si>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</si>
  <si>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</si>
  <si>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</si>
  <si>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</si>
  <si>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</si>
  <si>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</si>
  <si>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</si>
  <si>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</si>
  <si>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</si>
  <si>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</si>
  <si>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</si>
  <si>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</si>
  <si>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</si>
  <si>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</si>
  <si>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</si>
  <si>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</si>
  <si>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</si>
  <si>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</si>
  <si>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</si>
  <si>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</si>
  <si>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</si>
  <si>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</si>
  <si>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</si>
  <si>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</si>
  <si>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</si>
  <si>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</si>
  <si>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</si>
  <si>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</si>
  <si>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</si>
  <si>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</si>
  <si>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</si>
  <si>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</si>
  <si>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</si>
  <si>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</si>
  <si>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</si>
  <si>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</si>
  <si>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</si>
  <si>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</si>
  <si>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</si>
  <si>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</si>
  <si>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</si>
  <si>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</si>
  <si>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</si>
  <si>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</si>
  <si>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</si>
  <si>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</si>
  <si>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</si>
  <si>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</si>
  <si>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</si>
  <si>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</si>
  <si>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</si>
  <si>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</si>
  <si>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</si>
  <si>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</si>
  <si>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</si>
  <si>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</si>
  <si>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</si>
  <si>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</si>
  <si>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</si>
  <si>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</si>
  <si>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</si>
  <si>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</si>
  <si>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</si>
  <si>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</si>
  <si>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</si>
  <si>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</si>
  <si>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</si>
  <si>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</si>
  <si>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</si>
  <si>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</si>
  <si>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</si>
  <si>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</si>
  <si>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</si>
  <si>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</si>
  <si>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</si>
  <si>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</si>
  <si>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</si>
  <si>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</si>
  <si>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</si>
  <si>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</si>
  <si>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</si>
  <si>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</si>
  <si>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</si>
  <si>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</si>
  <si>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</si>
  <si>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</si>
  <si>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</si>
  <si>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</si>
  <si>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</si>
  <si>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</si>
  <si>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</si>
  <si>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</si>
  <si>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</si>
  <si>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</si>
  <si>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</si>
  <si>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</si>
  <si>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</si>
  <si>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</si>
  <si>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</si>
  <si>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</si>
  <si>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</si>
  <si>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</si>
  <si>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</si>
  <si>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</si>
  <si>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</si>
  <si>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</si>
  <si>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</si>
  <si>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</si>
  <si>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</si>
  <si>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</si>
  <si>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</si>
  <si>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</si>
  <si>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</si>
  <si>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</si>
  <si>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</si>
  <si>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</si>
  <si>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</si>
  <si>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</si>
  <si>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</si>
  <si>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</si>
  <si>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</si>
  <si>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</si>
  <si>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</si>
  <si>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</si>
  <si>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</si>
  <si>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</si>
  <si>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</si>
  <si>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</si>
  <si>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</si>
  <si>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</si>
  <si>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</si>
  <si>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</si>
  <si>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</si>
  <si>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</si>
  <si>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</si>
  <si>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</si>
  <si>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</si>
  <si>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</si>
  <si>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</si>
  <si>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</si>
  <si>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</si>
  <si>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</si>
  <si>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</si>
  <si>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</si>
  <si>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</si>
  <si>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</si>
  <si>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</si>
  <si>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</si>
  <si>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</si>
  <si>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</si>
  <si>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</si>
  <si>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</si>
  <si>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</si>
  <si>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</si>
  <si>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</si>
  <si>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</si>
  <si>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</si>
  <si>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</si>
  <si>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</si>
  <si>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</si>
  <si>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</si>
  <si>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</si>
  <si>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</si>
  <si>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</si>
  <si>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</si>
  <si>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</si>
  <si>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</si>
  <si>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</si>
  <si>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</si>
  <si>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</si>
  <si>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</si>
  <si>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</si>
  <si>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</si>
  <si>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</si>
  <si>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</si>
  <si>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</si>
  <si>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</si>
  <si>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</si>
  <si>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</si>
  <si>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</si>
  <si>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</si>
  <si>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</si>
  <si>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</si>
  <si>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</si>
  <si>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</si>
  <si>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</si>
  <si>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</si>
  <si>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</si>
  <si>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</si>
  <si>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</si>
  <si>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</si>
  <si>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</si>
  <si>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</si>
  <si>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</si>
  <si>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</si>
  <si>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</si>
  <si>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</si>
  <si>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</si>
  <si>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</si>
  <si>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</si>
  <si>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</si>
  <si>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</si>
  <si>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</si>
  <si>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</si>
  <si>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</si>
  <si>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</si>
  <si>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</si>
  <si>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</si>
  <si>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</si>
  <si>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</si>
  <si>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</si>
  <si>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</si>
  <si>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</si>
  <si>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</si>
  <si>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</si>
  <si>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</si>
  <si>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</si>
  <si>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</si>
  <si>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</si>
  <si>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</si>
  <si>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</si>
  <si>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</si>
  <si>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</si>
  <si>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</si>
  <si>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</si>
  <si>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</si>
  <si>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</si>
  <si>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</si>
  <si>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</si>
  <si>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</si>
  <si>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</si>
  <si>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</si>
  <si>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</si>
  <si>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</si>
  <si>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</si>
  <si>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</si>
  <si>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</si>
  <si>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</si>
  <si>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</si>
  <si>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</si>
  <si>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</si>
  <si>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</si>
  <si>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</si>
  <si>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</si>
  <si>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</si>
  <si>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</si>
  <si>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</si>
  <si>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</si>
  <si>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</si>
  <si>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</si>
  <si>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</si>
  <si>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</si>
  <si>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</si>
  <si>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</si>
  <si>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</si>
  <si>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</si>
  <si>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</si>
  <si>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</si>
  <si>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</si>
  <si>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</si>
  <si>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</si>
  <si>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</si>
  <si>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</si>
  <si>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</si>
  <si>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</si>
  <si>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</si>
  <si>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</si>
  <si>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</si>
  <si>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</si>
  <si>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</si>
  <si>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</si>
  <si>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</si>
  <si>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</si>
  <si>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</si>
  <si>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</si>
  <si>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</si>
  <si>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</si>
  <si>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</si>
  <si>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</si>
  <si>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</si>
  <si>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</si>
  <si>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</si>
  <si>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</si>
  <si>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</si>
  <si>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</si>
  <si>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</si>
  <si>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</si>
  <si>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</si>
  <si>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</si>
  <si>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</si>
  <si>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</si>
  <si>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</si>
  <si>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</si>
  <si>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</si>
  <si>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</si>
  <si>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</si>
  <si>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</si>
  <si>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</si>
  <si>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</si>
  <si>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</si>
  <si>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</si>
  <si>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</si>
  <si>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</si>
  <si>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</si>
  <si>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</si>
  <si>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</si>
  <si>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</si>
  <si>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</si>
  <si>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</si>
  <si>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</si>
  <si>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</si>
  <si>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</si>
  <si>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</si>
  <si>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</si>
  <si>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</si>
  <si>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</si>
  <si>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</si>
  <si>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</si>
  <si>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</si>
  <si>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</si>
  <si>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</si>
  <si>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</si>
  <si>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</si>
  <si>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</si>
  <si>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</si>
  <si>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</si>
  <si>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</si>
  <si>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</si>
  <si>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</si>
  <si>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</si>
  <si>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</si>
  <si>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</si>
  <si>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</si>
  <si>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</si>
  <si>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</si>
  <si>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</si>
  <si>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</si>
  <si>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</si>
  <si>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</si>
  <si>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</si>
  <si>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</si>
  <si>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</si>
  <si>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</si>
  <si>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</si>
  <si>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</si>
  <si>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</si>
  <si>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</si>
  <si>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</si>
  <si>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</si>
  <si>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</si>
  <si>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</si>
  <si>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</si>
  <si>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</si>
  <si>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</si>
  <si>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</si>
  <si>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</si>
  <si>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</si>
  <si>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</si>
  <si>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</si>
  <si>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</si>
  <si>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</si>
  <si>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</si>
  <si>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</si>
  <si>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</si>
  <si>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</si>
  <si>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</si>
  <si>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</si>
  <si>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</si>
  <si>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</si>
  <si>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</si>
  <si>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</si>
  <si>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</si>
  <si>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</si>
  <si>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</si>
  <si>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</si>
  <si>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</si>
  <si>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</si>
  <si>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</si>
  <si>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</si>
  <si>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</si>
  <si>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</si>
  <si>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</si>
  <si>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</si>
  <si>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</si>
  <si>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</si>
  <si>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</si>
  <si>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</si>
  <si>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</si>
  <si>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</si>
  <si>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</si>
  <si>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</si>
  <si>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</si>
  <si>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</si>
  <si>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</si>
  <si>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</si>
  <si>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</si>
  <si>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</si>
  <si>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</si>
  <si>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</si>
  <si>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</si>
  <si>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</si>
  <si>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</si>
  <si>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</si>
  <si>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</si>
  <si>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</si>
  <si>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</si>
  <si>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</si>
  <si>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</si>
  <si>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</si>
  <si>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</si>
  <si>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</si>
  <si>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</si>
  <si>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</si>
  <si>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</si>
  <si>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</si>
  <si>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</si>
  <si>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</si>
  <si>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</si>
  <si>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</si>
  <si>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</si>
  <si>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</si>
  <si>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</si>
  <si>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</si>
  <si>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</si>
  <si>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</si>
  <si>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</si>
  <si>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</si>
  <si>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</si>
  <si>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</si>
  <si>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</si>
  <si>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</si>
  <si>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</si>
  <si>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</si>
  <si>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</si>
  <si>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</si>
  <si>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</si>
  <si>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</si>
  <si>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</si>
  <si>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</si>
  <si>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</si>
  <si>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</si>
  <si>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</si>
  <si>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</si>
  <si>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</si>
  <si>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</si>
  <si>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</si>
  <si>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</si>
  <si>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</si>
  <si>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</si>
  <si>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</si>
  <si>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</si>
  <si>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</si>
  <si>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</si>
  <si>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</si>
  <si>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</si>
  <si>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</si>
  <si>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</si>
  <si>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</si>
  <si>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</si>
  <si>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</si>
  <si>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</si>
  <si>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</si>
  <si>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</si>
  <si>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</si>
  <si>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</si>
  <si>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</si>
  <si>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</si>
  <si>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</si>
  <si>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</si>
  <si>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</si>
  <si>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</si>
  <si>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</si>
  <si>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</si>
  <si>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</si>
  <si>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</si>
  <si>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</si>
  <si>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</si>
  <si>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</si>
  <si>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</si>
  <si>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</si>
  <si>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</si>
  <si>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</si>
  <si>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</si>
  <si>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</si>
  <si>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</si>
  <si>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</si>
  <si>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</si>
  <si>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</si>
  <si>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</si>
  <si>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</si>
  <si>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</si>
  <si>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</si>
  <si>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</si>
  <si>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</si>
  <si>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</si>
  <si>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</si>
  <si>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</si>
  <si>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</si>
  <si>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</si>
  <si>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</si>
  <si>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</si>
  <si>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</si>
  <si>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</si>
  <si>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</si>
  <si>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</si>
  <si>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</si>
  <si>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</si>
  <si>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</si>
  <si>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</si>
  <si>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</si>
  <si>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</si>
  <si>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</si>
  <si>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</si>
  <si>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</si>
  <si>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</si>
  <si>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</si>
  <si>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</si>
  <si>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</si>
  <si>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</si>
  <si>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</si>
  <si>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</si>
  <si>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</si>
  <si>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</si>
  <si>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</si>
  <si>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</si>
  <si>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</si>
  <si>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</si>
  <si>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</si>
  <si>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</si>
  <si>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</si>
  <si>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</si>
  <si>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</si>
  <si>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</si>
  <si>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</si>
  <si>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</si>
  <si>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</si>
  <si>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</si>
  <si>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</si>
  <si>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</si>
  <si>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</si>
  <si>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</si>
  <si>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</si>
  <si>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</si>
  <si>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</si>
  <si>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</si>
  <si>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</si>
  <si>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</si>
  <si>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</si>
  <si>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</si>
  <si>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</si>
  <si>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</si>
  <si>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</si>
  <si>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</si>
  <si>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</si>
  <si>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</si>
  <si>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</si>
  <si>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</si>
  <si>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</si>
  <si>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</si>
  <si>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</si>
  <si>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</si>
  <si>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</si>
  <si>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</si>
  <si>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</si>
  <si>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</si>
  <si>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</si>
  <si>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</si>
  <si>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</si>
  <si>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</si>
  <si>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</si>
  <si>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</si>
  <si>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</si>
  <si>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</si>
  <si>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</si>
  <si>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</si>
  <si>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</si>
  <si>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</si>
  <si>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</si>
  <si>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</si>
  <si>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</si>
  <si>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</si>
  <si>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</si>
  <si>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</si>
  <si>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</si>
  <si>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</si>
  <si>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</si>
  <si>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</si>
  <si>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</si>
  <si>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</si>
  <si>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</si>
  <si>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</si>
  <si>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</si>
  <si>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</si>
  <si>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</si>
  <si>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</si>
  <si>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</si>
  <si>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</si>
  <si>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</si>
  <si>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</si>
  <si>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</si>
  <si>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</si>
  <si>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</si>
  <si>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</si>
  <si>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</si>
  <si>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</si>
  <si>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</si>
  <si>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</si>
  <si>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</si>
  <si>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</si>
  <si>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</si>
  <si>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</si>
  <si>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</si>
  <si>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</si>
  <si>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</si>
  <si>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</si>
  <si>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</si>
  <si>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</si>
  <si>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</si>
  <si>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</si>
  <si>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</si>
  <si>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</si>
  <si>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</si>
  <si>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</si>
  <si>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</si>
  <si>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</si>
  <si>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</si>
  <si>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</si>
  <si>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</si>
  <si>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</si>
  <si>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</si>
  <si>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</si>
  <si>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</si>
  <si>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</si>
  <si>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</si>
  <si>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</si>
  <si>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</si>
  <si>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</si>
  <si>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</si>
  <si>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</si>
  <si>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</si>
  <si>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</si>
  <si>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</si>
  <si>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</si>
  <si>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</si>
  <si>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</si>
  <si>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</si>
  <si>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</si>
  <si>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</si>
  <si>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</si>
  <si>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</si>
  <si>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</si>
  <si>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</si>
  <si>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</si>
  <si>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</si>
  <si>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</si>
  <si>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</si>
  <si>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</si>
  <si>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</si>
  <si>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</si>
  <si>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</si>
  <si>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</si>
  <si>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</si>
  <si>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</si>
  <si>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</si>
  <si>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</si>
  <si>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</si>
  <si>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</si>
  <si>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</si>
  <si>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</si>
  <si>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</si>
  <si>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</si>
  <si>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</si>
  <si>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</si>
  <si>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</si>
  <si>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</si>
  <si>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</si>
  <si>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</si>
  <si>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</si>
  <si>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</si>
  <si>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</si>
  <si>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</si>
  <si>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</si>
  <si>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</si>
  <si>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</si>
  <si>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</si>
  <si>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</si>
  <si>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</si>
  <si>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</si>
  <si>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</si>
  <si>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</si>
  <si>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</si>
  <si>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</si>
  <si>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</si>
  <si>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</si>
  <si>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</si>
  <si>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</si>
  <si>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</si>
  <si>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</si>
  <si>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</si>
  <si>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</si>
  <si>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</si>
  <si>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</si>
  <si>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</si>
  <si>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</si>
  <si>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</si>
  <si>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</si>
  <si>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</si>
  <si>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</si>
  <si>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</si>
  <si>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</si>
  <si>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</si>
  <si>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</si>
  <si>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</si>
  <si>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</si>
  <si>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</si>
  <si>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</si>
  <si>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</si>
  <si>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</si>
  <si>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</si>
  <si>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</si>
  <si>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</si>
  <si>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</si>
  <si>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</si>
  <si>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</si>
  <si>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</si>
  <si>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</si>
  <si>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</si>
  <si>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</si>
  <si>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</si>
  <si>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</si>
  <si>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</si>
  <si>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</si>
  <si>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</si>
  <si>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</si>
  <si>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</si>
  <si>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</si>
  <si>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</si>
  <si>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</si>
  <si>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</si>
  <si>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</si>
  <si>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</si>
  <si>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</si>
  <si>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</si>
  <si>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</si>
  <si>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</si>
  <si>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</si>
  <si>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</si>
  <si>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</si>
  <si>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</si>
  <si>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</si>
  <si>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</si>
  <si>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</si>
  <si>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</si>
  <si>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</si>
  <si>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</si>
  <si>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</si>
  <si>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</si>
  <si>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</si>
  <si>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</si>
  <si>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</si>
  <si>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</si>
  <si>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</si>
  <si>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</si>
  <si>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</si>
  <si>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</si>
  <si>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</si>
  <si>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</si>
  <si>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</si>
  <si>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</si>
  <si>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</si>
  <si>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</si>
  <si>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</si>
  <si>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</si>
  <si>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</si>
  <si>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</si>
  <si>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</si>
  <si>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</si>
  <si>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</si>
  <si>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</si>
  <si>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</si>
  <si>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</si>
  <si>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</si>
  <si>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</si>
  <si>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</si>
  <si>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</si>
  <si>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</si>
  <si>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</si>
  <si>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</si>
  <si>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</si>
  <si>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</si>
  <si>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</si>
  <si>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</si>
  <si>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</si>
  <si>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</si>
  <si>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</si>
  <si>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</si>
  <si>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</si>
  <si>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</si>
  <si>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</si>
  <si>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</si>
  <si>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</si>
  <si>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</si>
  <si>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</si>
  <si>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</si>
  <si>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</si>
  <si>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</si>
  <si>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</si>
  <si>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</si>
  <si>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</si>
  <si>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</si>
  <si>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</si>
  <si>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</si>
  <si>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</si>
  <si>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</si>
  <si>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</si>
  <si>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</si>
  <si>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</si>
  <si>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</si>
  <si>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</si>
  <si>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</si>
  <si>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</si>
  <si>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</si>
  <si>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</si>
  <si>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</si>
  <si>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</si>
  <si>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</si>
  <si>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</si>
  <si>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</si>
  <si>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</si>
  <si>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</si>
  <si>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</si>
  <si>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</si>
  <si>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</si>
  <si>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</si>
  <si>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</si>
  <si>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</si>
  <si>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</si>
  <si>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</si>
  <si>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</si>
  <si>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</si>
  <si>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</si>
  <si>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</si>
  <si>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</si>
  <si>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</si>
  <si>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</si>
  <si>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</si>
  <si>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</si>
  <si>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</si>
  <si>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</si>
  <si>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</si>
  <si>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</si>
  <si>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</si>
  <si>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</si>
  <si>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</si>
  <si>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</si>
  <si>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</si>
  <si>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</si>
  <si>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</si>
  <si>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</si>
  <si>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</si>
  <si>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</si>
  <si>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</si>
  <si>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</si>
  <si>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</si>
  <si>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</si>
  <si>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</si>
  <si>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</si>
  <si>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</si>
  <si>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</si>
  <si>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</si>
  <si>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</si>
  <si>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</si>
  <si>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</si>
  <si>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</si>
  <si>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</si>
  <si>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</si>
  <si>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</si>
  <si>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</si>
  <si>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</si>
  <si>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</si>
  <si>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</si>
  <si>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</si>
  <si>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</si>
  <si>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</si>
  <si>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</si>
  <si>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</si>
  <si>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</si>
  <si>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</si>
  <si>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</si>
  <si>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</si>
  <si>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</si>
  <si>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</si>
  <si>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</si>
  <si>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</si>
  <si>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</si>
  <si>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</si>
  <si>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</si>
  <si>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</si>
  <si>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</si>
  <si>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</si>
  <si>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</si>
  <si>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</si>
  <si>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</si>
  <si>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</si>
  <si>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</si>
  <si>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</si>
  <si>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</si>
  <si>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</si>
  <si>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</si>
  <si>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</si>
  <si>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</si>
  <si>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</si>
  <si>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</si>
  <si>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</si>
  <si>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</si>
  <si>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</si>
  <si>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</si>
  <si>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</si>
  <si>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</si>
  <si>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</si>
  <si>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</si>
  <si>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</si>
  <si>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</si>
  <si>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</si>
  <si>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</si>
  <si>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</si>
  <si>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</si>
  <si>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</si>
  <si>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</si>
  <si>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</si>
  <si>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</si>
  <si>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</si>
  <si>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</si>
  <si>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</si>
  <si>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</si>
  <si>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</si>
  <si>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</si>
  <si>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</si>
  <si>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</si>
  <si>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</si>
  <si>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</si>
  <si>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</si>
  <si>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</si>
  <si>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</si>
  <si>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</si>
  <si>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</si>
  <si>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</si>
  <si>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</si>
  <si>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</si>
  <si>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</si>
  <si>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</si>
  <si>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</si>
  <si>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</si>
  <si>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</si>
  <si>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</si>
  <si>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</si>
  <si>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</si>
  <si>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</si>
  <si>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</si>
  <si>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</si>
  <si>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</si>
  <si>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</si>
  <si>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</si>
  <si>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</si>
  <si>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</si>
  <si>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</si>
  <si>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</si>
  <si>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</si>
  <si>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</si>
  <si>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</si>
  <si>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</si>
  <si>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</si>
  <si>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</si>
  <si>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</si>
  <si>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</si>
  <si>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</si>
  <si>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</si>
  <si>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</si>
  <si>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</si>
  <si>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</si>
  <si>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</si>
  <si>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</si>
  <si>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</si>
  <si>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</si>
  <si>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</si>
  <si>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</si>
  <si>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</si>
  <si>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</si>
  <si>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</si>
  <si>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</si>
  <si>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</si>
  <si>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</si>
  <si>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</si>
  <si>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</si>
  <si>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</si>
  <si>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</si>
  <si>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</si>
  <si>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</si>
  <si>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</si>
  <si>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</si>
  <si>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</si>
  <si>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</si>
  <si>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</si>
  <si>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</si>
  <si>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</si>
  <si>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</si>
  <si>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</si>
  <si>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</si>
  <si>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</si>
  <si>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</si>
  <si>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</si>
  <si>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</si>
  <si>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</si>
  <si>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</si>
  <si>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</si>
  <si>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</si>
  <si>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</si>
  <si>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</si>
  <si>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</si>
  <si>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</si>
  <si>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</si>
  <si>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</si>
  <si>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</si>
  <si>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</si>
  <si>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</si>
  <si>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</si>
  <si>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</si>
  <si>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</si>
  <si>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</si>
  <si>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</si>
  <si>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</si>
  <si>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</si>
  <si>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</si>
  <si>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</si>
  <si>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</si>
  <si>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</si>
  <si>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</si>
  <si>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</si>
  <si>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</si>
  <si>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</si>
  <si>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</si>
  <si>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</si>
  <si>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</si>
  <si>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</si>
  <si>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</si>
  <si>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</si>
  <si>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</si>
  <si>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</si>
  <si>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</si>
  <si>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</si>
  <si>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</si>
  <si>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</si>
  <si>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</si>
  <si>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</si>
  <si>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</si>
  <si>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</si>
  <si>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</si>
  <si>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</si>
  <si>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</si>
  <si>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</si>
  <si>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</si>
  <si>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</si>
  <si>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</si>
  <si>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</si>
  <si>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</si>
  <si>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</si>
  <si>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</si>
  <si>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</si>
  <si>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</si>
  <si>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</si>
  <si>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</si>
  <si>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</si>
  <si>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</si>
  <si>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</si>
  <si>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</si>
  <si>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</si>
  <si>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</si>
  <si>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</si>
  <si>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</si>
  <si>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</si>
  <si>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</si>
  <si>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</si>
  <si>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</si>
  <si>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</si>
  <si>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</si>
  <si>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</si>
  <si>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</si>
  <si>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</si>
  <si>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</si>
  <si>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</si>
  <si>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</si>
  <si>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</si>
  <si>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</si>
  <si>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</si>
  <si>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</si>
  <si>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</si>
  <si>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</si>
  <si>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</si>
  <si>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</si>
  <si>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</si>
  <si>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</si>
  <si>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</si>
  <si>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</si>
  <si>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</si>
  <si>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</si>
  <si>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</si>
  <si>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</si>
  <si>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</si>
  <si>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</si>
  <si>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</si>
  <si>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</si>
  <si>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</si>
  <si>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</si>
  <si>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</si>
  <si>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</si>
  <si>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</si>
  <si>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</si>
  <si>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</si>
  <si>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</si>
  <si>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</si>
  <si>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</si>
  <si>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</si>
  <si>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</si>
  <si>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</si>
  <si>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</si>
  <si>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</si>
  <si>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</si>
  <si>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</si>
  <si>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</si>
  <si>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</si>
  <si>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</si>
  <si>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</si>
  <si>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</si>
  <si>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</si>
  <si>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</si>
  <si>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</si>
  <si>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</si>
  <si>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</si>
  <si>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</si>
  <si>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</si>
  <si>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</si>
  <si>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</si>
  <si>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</si>
  <si>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</si>
  <si>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</si>
  <si>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</si>
  <si>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</si>
  <si>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</si>
  <si>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</si>
  <si>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</si>
  <si>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</si>
  <si>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</si>
  <si>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</si>
  <si>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</si>
  <si>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</si>
  <si>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</si>
  <si>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</si>
  <si>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</si>
  <si>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</si>
  <si>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</si>
  <si>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</si>
  <si>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</si>
  <si>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</si>
  <si>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</si>
  <si>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</si>
  <si>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</si>
  <si>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</si>
  <si>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</si>
  <si>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</si>
  <si>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</si>
  <si>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</si>
  <si>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</si>
  <si>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</si>
  <si>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</si>
  <si>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</si>
  <si>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</si>
  <si>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</si>
  <si>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</si>
  <si>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</si>
  <si>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</si>
  <si>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</si>
  <si>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</si>
  <si>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</si>
  <si>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</si>
  <si>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</si>
  <si>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</si>
  <si>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</si>
  <si>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</si>
  <si>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</si>
  <si>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</si>
  <si>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</si>
  <si>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</si>
  <si>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</si>
  <si>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</si>
  <si>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</si>
  <si>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</si>
  <si>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</si>
  <si>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</si>
  <si>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</si>
  <si>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</si>
  <si>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</si>
  <si>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</si>
  <si>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</si>
  <si>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</si>
  <si>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</si>
  <si>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</si>
  <si>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</si>
  <si>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</si>
  <si>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</si>
  <si>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</si>
  <si>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</si>
  <si>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</si>
  <si>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</si>
  <si>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</si>
  <si>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</si>
  <si>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</si>
  <si>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</si>
  <si>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</si>
  <si>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</si>
  <si>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</si>
  <si>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</si>
  <si>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</si>
  <si>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</si>
  <si>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</si>
  <si>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</si>
  <si>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</si>
  <si>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</si>
  <si>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</si>
  <si>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</si>
  <si>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</si>
  <si>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</si>
  <si>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</si>
  <si>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</si>
  <si>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</si>
  <si>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</si>
  <si>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</si>
  <si>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</si>
  <si>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</si>
  <si>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</si>
  <si>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</si>
  <si>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</si>
  <si>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</si>
  <si>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</si>
  <si>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</si>
  <si>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</si>
  <si>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</si>
  <si>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</si>
  <si>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</si>
  <si>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</si>
  <si>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</si>
  <si>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</si>
  <si>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</si>
  <si>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</si>
  <si>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</si>
  <si>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</si>
  <si>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</si>
  <si>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</si>
  <si>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</si>
  <si>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</si>
  <si>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</si>
  <si>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</si>
  <si>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</si>
  <si>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</si>
  <si>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</si>
  <si>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</si>
  <si>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</si>
  <si>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</si>
  <si>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</si>
  <si>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</si>
  <si>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</si>
  <si>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</si>
  <si>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</si>
  <si>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</si>
  <si>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</si>
  <si>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</si>
  <si>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</si>
  <si>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</si>
  <si>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</si>
  <si>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</si>
  <si>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</si>
  <si>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</si>
  <si>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</si>
  <si>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</si>
  <si>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</si>
  <si>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</si>
  <si>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</si>
  <si>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</si>
  <si>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</si>
  <si>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</si>
  <si>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</si>
  <si>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</si>
  <si>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</si>
  <si>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</si>
  <si>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</si>
  <si>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</si>
  <si>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</si>
  <si>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</si>
  <si>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</si>
  <si>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</si>
  <si>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</si>
  <si>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</si>
  <si>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</si>
  <si>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</si>
  <si>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</si>
  <si>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</si>
  <si>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</si>
  <si>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</si>
  <si>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</si>
  <si>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</si>
  <si>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</si>
  <si>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</si>
  <si>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</si>
  <si>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</si>
  <si>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</si>
  <si>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</si>
  <si>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</si>
  <si>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</si>
  <si>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</si>
  <si>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</si>
  <si>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</si>
  <si>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</si>
  <si>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</si>
  <si>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</si>
  <si>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</si>
  <si>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</si>
  <si>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</si>
  <si>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</si>
  <si>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</si>
  <si>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</si>
  <si>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</si>
  <si>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</si>
  <si>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</si>
  <si>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</si>
  <si>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</si>
  <si>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</si>
  <si>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</si>
  <si>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</si>
  <si>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</si>
  <si>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</si>
  <si>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</si>
  <si>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</si>
  <si>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</si>
  <si>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</si>
  <si>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</si>
  <si>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</si>
  <si>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</si>
  <si>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</si>
  <si>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</si>
  <si>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</si>
  <si>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</si>
  <si>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</si>
  <si>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</si>
  <si>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</si>
  <si>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</si>
  <si>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</si>
  <si>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</si>
  <si>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</si>
  <si>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</si>
  <si>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</si>
  <si>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</si>
  <si>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</si>
  <si>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</si>
  <si>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</si>
  <si>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</si>
  <si>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</si>
  <si>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</si>
  <si>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</si>
  <si>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</si>
  <si>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</si>
  <si>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</si>
  <si>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</si>
  <si>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</si>
  <si>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</si>
  <si>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</si>
  <si>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</si>
  <si>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</si>
  <si>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</si>
  <si>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</si>
  <si>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</si>
  <si>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</si>
  <si>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</si>
  <si>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</si>
  <si>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</si>
  <si>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</si>
  <si>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</si>
  <si>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</si>
  <si>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</si>
  <si>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</si>
  <si>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</si>
  <si>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</si>
  <si>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</si>
  <si>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</si>
  <si>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</si>
  <si>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</si>
  <si>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</si>
  <si>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</si>
  <si>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</si>
  <si>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</si>
  <si>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</si>
  <si>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</si>
  <si>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</si>
  <si>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</si>
  <si>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</si>
  <si>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</si>
  <si>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</si>
  <si>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</si>
  <si>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</si>
  <si>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</si>
  <si>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</si>
  <si>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</si>
  <si>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</si>
  <si>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</si>
  <si>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</si>
  <si>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</si>
  <si>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</si>
  <si>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</si>
  <si>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</si>
  <si>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</si>
  <si>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</si>
  <si>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</si>
  <si>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</si>
  <si>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</si>
  <si>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</si>
  <si>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</si>
  <si>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</si>
  <si>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</si>
  <si>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</si>
  <si>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</si>
  <si>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</si>
  <si>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</si>
  <si>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</si>
  <si>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</si>
  <si>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</si>
  <si>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</si>
  <si>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</si>
  <si>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</si>
  <si>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</si>
  <si>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</si>
  <si>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</si>
  <si>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</si>
  <si>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</si>
  <si>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</si>
  <si>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</si>
  <si>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</si>
  <si>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</si>
  <si>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</si>
  <si>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</si>
  <si>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</si>
  <si>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</si>
  <si>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</si>
  <si>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</si>
  <si>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</si>
  <si>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</si>
  <si>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</si>
  <si>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</si>
  <si>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</si>
  <si>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</si>
  <si>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</si>
  <si>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</si>
  <si>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</si>
  <si>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</si>
  <si>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</si>
  <si>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</si>
  <si>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</si>
  <si>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</si>
  <si>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</si>
  <si>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</si>
  <si>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</si>
  <si>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</si>
  <si>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</si>
  <si>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</si>
  <si>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</si>
  <si>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</si>
  <si>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</si>
  <si>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</si>
  <si>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</si>
  <si>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</si>
  <si>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</si>
  <si>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</si>
  <si>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</si>
  <si>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</si>
  <si>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</si>
  <si>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</si>
  <si>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</si>
  <si>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</si>
  <si>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</si>
  <si>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</si>
  <si>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</si>
  <si>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</si>
  <si>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</si>
  <si>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</si>
  <si>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</si>
  <si>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</si>
  <si>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</si>
  <si>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</si>
  <si>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</si>
  <si>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</si>
  <si>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</si>
  <si>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</si>
  <si>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</si>
  <si>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</si>
  <si>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</si>
  <si>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</si>
  <si>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</si>
  <si>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</si>
  <si>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</si>
  <si>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</si>
  <si>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</si>
  <si>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</si>
  <si>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</si>
  <si>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</si>
  <si>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</si>
  <si>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</si>
  <si>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</si>
  <si>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</si>
  <si>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</si>
  <si>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</si>
  <si>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</si>
  <si>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</si>
  <si>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</si>
  <si>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</si>
  <si>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</si>
  <si>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</si>
  <si>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</si>
  <si>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</si>
  <si>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</si>
  <si>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</si>
  <si>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</si>
  <si>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</si>
  <si>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</si>
  <si>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</si>
  <si>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</si>
  <si>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</si>
  <si>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</si>
  <si>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</si>
  <si>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</si>
  <si>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</si>
  <si>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</si>
  <si>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</si>
  <si>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</si>
  <si>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</si>
  <si>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</si>
  <si>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</si>
  <si>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</si>
  <si>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</si>
  <si>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</si>
  <si>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</si>
  <si>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</si>
  <si>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</si>
  <si>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</si>
  <si>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</si>
  <si>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</si>
  <si>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</si>
  <si>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</si>
  <si>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</si>
  <si>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</si>
  <si>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</si>
  <si>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</si>
  <si>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</si>
  <si>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</si>
  <si>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</si>
  <si>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</si>
  <si>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</si>
  <si>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</si>
  <si>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</si>
  <si>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</si>
  <si>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</si>
  <si>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</si>
  <si>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</si>
  <si>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</si>
  <si>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</si>
  <si>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</si>
  <si>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</si>
  <si>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</si>
  <si>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</si>
  <si>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</si>
  <si>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</si>
  <si>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</si>
  <si>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</si>
  <si>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</si>
  <si>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</si>
  <si>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</si>
  <si>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</si>
  <si>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</si>
  <si>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</si>
  <si>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</si>
  <si>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</si>
  <si>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</si>
  <si>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</si>
  <si>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</si>
  <si>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</si>
  <si>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</si>
  <si>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</si>
  <si>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</si>
  <si>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</si>
  <si>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</si>
  <si>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</si>
  <si>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</si>
  <si>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</si>
  <si>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</si>
  <si>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</si>
  <si>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</si>
  <si>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</si>
  <si>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</si>
  <si>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</si>
  <si>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</si>
  <si>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</si>
  <si>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</si>
  <si>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</si>
  <si>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</si>
  <si>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</si>
  <si>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</si>
  <si>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</si>
  <si>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</si>
  <si>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</si>
  <si>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</si>
  <si>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</si>
  <si>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</si>
  <si>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</si>
  <si>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</si>
  <si>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</si>
  <si>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</si>
  <si>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</si>
  <si>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</si>
  <si>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</si>
  <si>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</si>
  <si>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</si>
  <si>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</si>
  <si>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</si>
  <si>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</si>
  <si>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</si>
  <si>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</si>
  <si>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</si>
  <si>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</si>
  <si>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</si>
  <si>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</si>
  <si>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</si>
  <si>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</si>
  <si>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</si>
  <si>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</si>
  <si>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</si>
  <si>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</si>
  <si>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</si>
  <si>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</si>
  <si>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</si>
  <si>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</si>
  <si>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</si>
  <si>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</si>
  <si>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</si>
  <si>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</si>
  <si>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</si>
  <si>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</si>
  <si>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</si>
  <si>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</si>
  <si>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</si>
  <si>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</si>
  <si>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</si>
  <si>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</si>
  <si>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</si>
  <si>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</si>
  <si>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</si>
  <si>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</si>
  <si>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</si>
  <si>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</si>
  <si>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</si>
  <si>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</si>
  <si>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</si>
  <si>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</si>
  <si>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</si>
  <si>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</si>
  <si>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</si>
  <si>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</si>
  <si>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</si>
  <si>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</si>
  <si>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</si>
  <si>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</si>
  <si>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</si>
  <si>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</si>
  <si>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</si>
  <si>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</si>
  <si>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</si>
  <si>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</si>
  <si>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</si>
  <si>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</si>
  <si>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</si>
  <si>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</si>
  <si>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</si>
  <si>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</si>
  <si>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</si>
  <si>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</si>
  <si>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</si>
  <si>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</si>
  <si>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</si>
  <si>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</si>
  <si>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</si>
  <si>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</si>
  <si>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</si>
  <si>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</si>
  <si>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</si>
  <si>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</si>
  <si>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</si>
  <si>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</si>
  <si>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</si>
  <si>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</si>
  <si>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</si>
  <si>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</si>
  <si>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</si>
  <si>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</si>
  <si>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</si>
  <si>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</si>
  <si>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</si>
  <si>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</si>
  <si>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</si>
  <si>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</si>
  <si>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</si>
  <si>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</si>
  <si>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</si>
  <si>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</si>
  <si>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</si>
  <si>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</si>
  <si>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</si>
  <si>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</si>
  <si>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</si>
  <si>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</si>
  <si>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</si>
  <si>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</si>
  <si>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</si>
  <si>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</si>
  <si>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</si>
  <si>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</si>
  <si>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</si>
  <si>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</si>
  <si>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</si>
  <si>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</si>
  <si>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</si>
  <si>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</si>
  <si>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</si>
  <si>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</si>
  <si>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</si>
  <si>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</si>
  <si>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</si>
  <si>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</si>
  <si>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</si>
  <si>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</si>
  <si>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</si>
  <si>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</si>
  <si>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</si>
  <si>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</si>
  <si>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</si>
  <si>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</si>
  <si>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</si>
  <si>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</si>
  <si>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</si>
  <si>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</si>
  <si>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</si>
  <si>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</si>
  <si>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</si>
  <si>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</si>
  <si>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</si>
  <si>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</si>
  <si>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</si>
  <si>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</si>
  <si>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</si>
  <si>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</si>
  <si>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</si>
  <si>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</si>
  <si>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</si>
  <si>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</si>
  <si>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</si>
  <si>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</si>
  <si>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</si>
  <si>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</si>
  <si>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</si>
  <si>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</si>
  <si>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</si>
  <si>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</si>
  <si>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</si>
  <si>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</si>
  <si>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</si>
  <si>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</si>
  <si>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</si>
  <si>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</si>
  <si>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</si>
  <si>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</si>
  <si>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</si>
  <si>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</si>
  <si>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</si>
  <si>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</si>
  <si>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</si>
  <si>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</si>
  <si>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</si>
  <si>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</si>
  <si>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</si>
  <si>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</si>
  <si>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</si>
  <si>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</si>
  <si>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</si>
  <si>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</si>
  <si>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</si>
  <si>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</si>
  <si>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</si>
  <si>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</si>
  <si>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</si>
  <si>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</si>
  <si>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</si>
  <si>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</si>
  <si>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</si>
  <si>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</si>
  <si>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</si>
  <si>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</si>
  <si>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</si>
  <si>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</si>
  <si>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</si>
  <si>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</si>
  <si>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</si>
  <si>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</si>
  <si>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</si>
  <si>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</si>
  <si>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</si>
  <si>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</si>
  <si>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</si>
  <si>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</si>
  <si>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</si>
  <si>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</si>
  <si>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</si>
  <si>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</si>
  <si>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</si>
  <si>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</si>
  <si>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</si>
  <si>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</si>
  <si>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</si>
  <si>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</si>
  <si>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</si>
  <si>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</si>
  <si>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</si>
  <si>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</si>
  <si>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</si>
  <si>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</si>
  <si>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</si>
  <si>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</si>
  <si>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</si>
  <si>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</si>
  <si>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</si>
  <si>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</si>
  <si>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</si>
  <si>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</si>
  <si>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</si>
  <si>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</si>
  <si>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</si>
  <si>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</si>
  <si>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</si>
  <si>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</si>
  <si>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</si>
  <si>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</si>
  <si>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</si>
  <si>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</si>
  <si>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</si>
  <si>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</si>
  <si>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</si>
  <si>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</si>
  <si>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</si>
  <si>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</si>
  <si>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</si>
  <si>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</si>
  <si>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</si>
  <si>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</si>
  <si>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</si>
  <si>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</si>
  <si>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</si>
  <si>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</si>
  <si>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</si>
  <si>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</si>
  <si>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</si>
  <si>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</si>
  <si>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</si>
  <si>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</si>
  <si>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</si>
  <si>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</si>
  <si>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</si>
  <si>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</si>
  <si>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</si>
  <si>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</si>
  <si>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</si>
  <si>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</si>
  <si>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</si>
  <si>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</si>
  <si>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</si>
  <si>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</si>
  <si>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</si>
  <si>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</si>
  <si>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</si>
  <si>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</si>
  <si>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</si>
  <si>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</si>
  <si>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</si>
  <si>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</si>
  <si>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</si>
  <si>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</si>
  <si>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</si>
  <si>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</si>
  <si>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</si>
  <si>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</si>
  <si>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</si>
  <si>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</si>
  <si>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</si>
  <si>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</si>
  <si>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</si>
  <si>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</si>
  <si>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</si>
  <si>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</si>
  <si>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</si>
  <si>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</si>
  <si>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</si>
  <si>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</si>
  <si>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</si>
  <si>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</si>
  <si>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</si>
  <si>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</si>
  <si>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</si>
  <si>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</si>
  <si>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</si>
  <si>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</si>
  <si>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</si>
  <si>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</si>
  <si>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</si>
  <si>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</si>
  <si>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</si>
  <si>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</si>
  <si>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</si>
  <si>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</si>
  <si>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</si>
  <si>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</si>
  <si>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</si>
  <si>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</si>
  <si>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</si>
  <si>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</si>
  <si>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</si>
  <si>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</si>
  <si>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</si>
  <si>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</si>
  <si>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</si>
  <si>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</si>
  <si>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</si>
  <si>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</si>
  <si>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</si>
  <si>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</si>
  <si>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</si>
  <si>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</si>
  <si>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</si>
  <si>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</si>
  <si>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</si>
  <si>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</si>
  <si>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</si>
  <si>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</si>
  <si>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</si>
  <si>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</si>
  <si>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</si>
  <si>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</si>
  <si>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</si>
  <si>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</si>
  <si>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</si>
  <si>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</si>
  <si>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</si>
  <si>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</si>
  <si>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</si>
  <si>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</si>
  <si>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</si>
  <si>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</si>
  <si>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</si>
  <si>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</si>
  <si>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</si>
  <si>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</si>
  <si>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</si>
  <si>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</si>
  <si>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</si>
  <si>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</si>
  <si>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</si>
  <si>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</si>
  <si>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</si>
  <si>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</si>
  <si>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</si>
  <si>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</si>
  <si>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</si>
  <si>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</si>
  <si>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</si>
  <si>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</si>
  <si>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</si>
  <si>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</si>
  <si>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</si>
  <si>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</si>
  <si>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</si>
  <si>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</si>
  <si>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</si>
  <si>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</si>
  <si>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</si>
  <si>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</si>
  <si>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</si>
  <si>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</si>
  <si>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</si>
  <si>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</si>
  <si>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</si>
  <si>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</si>
  <si>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</si>
  <si>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</si>
  <si>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</si>
  <si>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</si>
  <si>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</si>
  <si>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</si>
  <si>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</si>
  <si>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</si>
  <si>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</si>
  <si>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</si>
  <si>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</si>
  <si>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</si>
  <si>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</si>
  <si>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</si>
  <si>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</si>
  <si>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</si>
  <si>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</si>
  <si>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</si>
  <si>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</si>
  <si>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</si>
  <si>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</si>
  <si>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</si>
  <si>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</si>
  <si>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</si>
  <si>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</si>
  <si>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</si>
  <si>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</si>
  <si>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</si>
  <si>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</si>
  <si>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</si>
  <si>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</si>
  <si>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</si>
  <si>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</si>
  <si>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</si>
  <si>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</si>
  <si>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</si>
  <si>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</si>
  <si>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</si>
  <si>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</si>
  <si>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</si>
  <si>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</si>
  <si>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</si>
  <si>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</si>
  <si>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</si>
  <si>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</si>
  <si>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</si>
  <si>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</si>
  <si>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</si>
  <si>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</si>
  <si>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</si>
  <si>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</si>
  <si>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</si>
  <si>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</si>
  <si>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</si>
  <si>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</si>
  <si>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</si>
  <si>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</si>
  <si>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</si>
  <si>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</si>
  <si>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</si>
  <si>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</si>
  <si>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</si>
  <si>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</si>
  <si>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</si>
  <si>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</si>
  <si>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</si>
  <si>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</si>
  <si>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</si>
  <si>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</si>
  <si>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</si>
  <si>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</si>
  <si>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</si>
  <si>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</si>
  <si>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</si>
  <si>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</si>
  <si>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</si>
  <si>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</si>
  <si>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</si>
  <si>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</si>
  <si>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</si>
  <si>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</si>
  <si>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</si>
  <si>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</si>
  <si>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</si>
  <si>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</si>
  <si>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</si>
  <si>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</si>
  <si>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</si>
  <si>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</si>
  <si>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</si>
  <si>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</si>
  <si>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</si>
  <si>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</si>
  <si>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</si>
  <si>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</si>
  <si>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</si>
  <si>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</si>
  <si>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</si>
  <si>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</si>
  <si>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</si>
  <si>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</si>
  <si>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</si>
  <si>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</si>
  <si>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</si>
  <si>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</si>
  <si>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</si>
  <si>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</si>
  <si>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</si>
  <si>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</si>
  <si>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</si>
  <si>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</si>
  <si>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</si>
  <si>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</si>
  <si>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</si>
  <si>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</si>
  <si>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</si>
  <si>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</si>
  <si>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</si>
  <si>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</si>
  <si>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</si>
  <si>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</si>
  <si>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</si>
  <si>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</si>
  <si>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</si>
  <si>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</si>
  <si>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</si>
  <si>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</si>
  <si>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</si>
  <si>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</si>
  <si>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</si>
  <si>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</si>
  <si>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</si>
  <si>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</si>
  <si>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</si>
  <si>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</si>
  <si>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</si>
  <si>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</si>
  <si>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</si>
  <si>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</si>
  <si>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</si>
  <si>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</si>
  <si>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</si>
  <si>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</si>
  <si>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</si>
  <si>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</si>
  <si>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</si>
  <si>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</si>
  <si>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</si>
  <si>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</si>
  <si>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</si>
  <si>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</si>
  <si>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</si>
  <si>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</si>
  <si>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</si>
  <si>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</si>
  <si>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</si>
  <si>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</si>
  <si>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</si>
  <si>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</si>
  <si>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</si>
  <si>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</si>
  <si>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</si>
  <si>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</si>
  <si>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</si>
  <si>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</si>
  <si>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</si>
  <si>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</si>
  <si>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</si>
  <si>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</si>
  <si>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</si>
  <si>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</si>
  <si>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</si>
  <si>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</si>
  <si>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</si>
  <si>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</si>
  <si>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</si>
  <si>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</si>
  <si>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</si>
  <si>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</si>
  <si>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</si>
  <si>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</si>
  <si>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</si>
  <si>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</si>
  <si>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</si>
  <si>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</si>
  <si>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</si>
  <si>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</si>
  <si>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</si>
  <si>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</si>
  <si>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</si>
  <si>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</si>
  <si>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</si>
  <si>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</si>
  <si>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</si>
  <si>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</si>
  <si>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</si>
  <si>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</si>
  <si>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</si>
  <si>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</si>
  <si>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</si>
  <si>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</si>
  <si>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</si>
  <si>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</si>
  <si>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</si>
  <si>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</si>
  <si>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</si>
  <si>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</si>
  <si>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</si>
  <si>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</si>
  <si>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</si>
  <si>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</si>
  <si>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</si>
  <si>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</si>
  <si>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</si>
  <si>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</si>
  <si>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</si>
  <si>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</si>
  <si>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</si>
  <si>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</si>
  <si>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</si>
  <si>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</si>
  <si>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</si>
  <si>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</si>
  <si>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</si>
  <si>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</si>
  <si>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</si>
  <si>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</si>
  <si>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</si>
  <si>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</si>
  <si>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</si>
  <si>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</si>
  <si>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</si>
  <si>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</si>
  <si>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</si>
  <si>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</si>
  <si>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</si>
  <si>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</si>
  <si>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</si>
  <si>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</si>
  <si>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</si>
  <si>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</si>
  <si>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</si>
  <si>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</si>
  <si>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</si>
  <si>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</si>
  <si>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</si>
  <si>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</si>
  <si>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</si>
  <si>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</si>
  <si>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</si>
  <si>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</si>
  <si>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</si>
  <si>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</si>
  <si>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</si>
  <si>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</si>
  <si>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</si>
  <si>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</si>
  <si>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</si>
  <si>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</si>
  <si>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</si>
  <si>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</si>
  <si>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</si>
  <si>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</si>
  <si>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</si>
  <si>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</si>
  <si>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</si>
  <si>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</si>
  <si>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</si>
  <si>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</si>
  <si>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</si>
  <si>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</si>
  <si>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</si>
  <si>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</si>
  <si>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</si>
  <si>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</si>
  <si>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</si>
  <si>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</si>
  <si>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</si>
  <si>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</si>
  <si>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</si>
  <si>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</si>
  <si>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</si>
  <si>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</si>
  <si>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</si>
  <si>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</si>
  <si>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</si>
  <si>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</si>
  <si>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</si>
  <si>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</si>
  <si>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</si>
  <si>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</si>
  <si>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</si>
  <si>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</si>
  <si>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</si>
  <si>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</si>
  <si>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</si>
  <si>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</si>
  <si>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</si>
  <si>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</si>
  <si>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</si>
  <si>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</si>
  <si>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</si>
  <si>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</si>
  <si>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</si>
  <si>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</si>
  <si>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</si>
  <si>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</si>
  <si>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</si>
  <si>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</si>
  <si>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</si>
  <si>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</si>
  <si>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</si>
  <si>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</si>
  <si>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</si>
  <si>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</si>
  <si>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</si>
  <si>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</si>
  <si>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</si>
  <si>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</si>
  <si>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</si>
  <si>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</si>
  <si>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</si>
  <si>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</si>
  <si>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</si>
  <si>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</si>
  <si>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</si>
  <si>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</si>
  <si>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</si>
  <si>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</si>
  <si>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</si>
  <si>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</si>
  <si>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</si>
  <si>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</si>
  <si>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</si>
  <si>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</si>
  <si>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</si>
  <si>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</si>
  <si>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</si>
  <si>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</si>
  <si>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</si>
  <si>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</si>
  <si>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</si>
  <si>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</si>
  <si>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</si>
  <si>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</si>
  <si>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</si>
  <si>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</si>
  <si>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</si>
  <si>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</si>
  <si>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</si>
  <si>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</si>
  <si>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</si>
  <si>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</si>
  <si>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</si>
  <si>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</si>
  <si>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</si>
  <si>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</si>
  <si>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</si>
  <si>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</si>
  <si>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</si>
  <si>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</si>
  <si>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</si>
  <si>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</si>
  <si>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</si>
  <si>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</si>
  <si>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</si>
  <si>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</si>
  <si>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</si>
  <si>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</si>
  <si>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</si>
  <si>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</si>
  <si>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</si>
  <si>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</si>
  <si>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</si>
  <si>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</si>
  <si>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</si>
  <si>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</si>
  <si>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</si>
  <si>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</si>
  <si>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</si>
  <si>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</si>
  <si>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</si>
  <si>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</si>
  <si>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</si>
  <si>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</si>
  <si>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</si>
  <si>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</si>
  <si>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</si>
  <si>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</si>
  <si>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</si>
  <si>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</si>
  <si>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</si>
  <si>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</si>
  <si>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</si>
  <si>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</si>
  <si>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</si>
  <si>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</si>
  <si>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</si>
  <si>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</si>
  <si>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</si>
  <si>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</si>
  <si>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</si>
  <si>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</si>
  <si>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</si>
  <si>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</si>
  <si>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</si>
  <si>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</si>
  <si>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</si>
  <si>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</si>
  <si>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</si>
  <si>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</si>
  <si>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</si>
  <si>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</si>
  <si>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</si>
  <si>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</si>
  <si>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</si>
  <si>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</si>
  <si>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</si>
  <si>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</si>
  <si>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</si>
  <si>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</si>
  <si>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</si>
  <si>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</si>
  <si>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</si>
  <si>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</si>
  <si>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</si>
  <si>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</si>
  <si>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</si>
  <si>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</si>
  <si>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</si>
  <si>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</si>
  <si>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</si>
  <si>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</si>
  <si>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</si>
  <si>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</si>
  <si>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</si>
  <si>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</si>
  <si>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</si>
  <si>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</si>
  <si>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</si>
  <si>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</si>
  <si>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</si>
  <si>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</si>
  <si>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</si>
  <si>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</si>
  <si>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</si>
  <si>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</si>
  <si>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</si>
  <si>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</si>
  <si>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</si>
  <si>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</si>
  <si>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</si>
  <si>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</si>
  <si>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</si>
  <si>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</si>
  <si>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</si>
  <si>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</si>
  <si>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</si>
  <si>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</si>
  <si>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</si>
  <si>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</si>
  <si>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</si>
  <si>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</si>
  <si>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</si>
  <si>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</si>
  <si>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</si>
  <si>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</si>
  <si>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</si>
  <si>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</si>
  <si>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</si>
  <si>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</si>
  <si>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</si>
  <si>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</si>
  <si>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</si>
  <si>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</si>
  <si>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</si>
  <si>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</si>
  <si>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</si>
  <si>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</si>
  <si>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</si>
  <si>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</si>
  <si>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</si>
  <si>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</si>
  <si>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</si>
  <si>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</si>
  <si>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</si>
  <si>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</si>
  <si>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</si>
  <si>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</si>
  <si>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</si>
  <si>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</si>
  <si>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</si>
  <si>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</si>
  <si>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</si>
  <si>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</si>
  <si>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</si>
  <si>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</si>
  <si>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</si>
  <si>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</si>
  <si>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</si>
  <si>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</si>
  <si>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</si>
  <si>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</si>
  <si>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</si>
  <si>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</si>
  <si>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</si>
  <si>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</si>
  <si>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</si>
  <si>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</si>
  <si>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</si>
  <si>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</si>
  <si>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</si>
  <si>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</si>
  <si>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</si>
  <si>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</si>
  <si>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</si>
  <si>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</si>
  <si>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</si>
  <si>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</si>
  <si>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</si>
  <si>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</si>
  <si>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</si>
  <si>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</si>
  <si>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</si>
  <si>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</si>
  <si>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</si>
  <si>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</si>
  <si>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</si>
  <si>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</si>
  <si>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</si>
  <si>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</si>
  <si>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</si>
  <si>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</si>
  <si>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</si>
  <si>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</si>
  <si>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</si>
  <si>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</si>
  <si>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</si>
  <si>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</si>
  <si>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</si>
  <si>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</si>
  <si>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</si>
  <si>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</si>
  <si>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</si>
  <si>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</si>
  <si>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</si>
  <si>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</si>
  <si>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</si>
  <si>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</si>
  <si>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</si>
  <si>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</si>
  <si>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</si>
  <si>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</si>
  <si>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</si>
  <si>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</si>
  <si>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</si>
  <si>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</si>
  <si>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</si>
  <si>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</si>
  <si>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</si>
  <si>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</si>
  <si>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</si>
  <si>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</si>
  <si>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</si>
  <si>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</si>
  <si>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</si>
  <si>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</si>
  <si>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</si>
  <si>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</si>
  <si>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</si>
  <si>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</si>
  <si>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</si>
  <si>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</si>
  <si>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</si>
  <si>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</si>
  <si>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</si>
  <si>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</si>
  <si>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</si>
  <si>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</si>
  <si>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</si>
  <si>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</si>
  <si>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</si>
  <si>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</si>
  <si>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</si>
  <si>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</si>
  <si>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</si>
  <si>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</si>
  <si>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</si>
  <si>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</si>
  <si>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</si>
  <si>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</si>
  <si>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</si>
  <si>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</si>
  <si>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</si>
  <si>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</si>
  <si>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</si>
  <si>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</si>
  <si>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</si>
  <si>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</si>
  <si>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</si>
  <si>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</si>
  <si>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</si>
  <si>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</si>
  <si>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</si>
  <si>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</si>
  <si>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</si>
  <si>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</si>
  <si>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</si>
  <si>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</si>
  <si>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</si>
  <si>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</si>
  <si>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</si>
  <si>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</si>
  <si>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</si>
  <si>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</si>
  <si>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</si>
  <si>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</si>
  <si>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</si>
  <si>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</si>
  <si>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</si>
  <si>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</si>
  <si>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</si>
  <si>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</si>
  <si>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</si>
  <si>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</si>
  <si>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</si>
  <si>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</si>
  <si>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</si>
  <si>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</si>
  <si>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</si>
  <si>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</si>
  <si>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</si>
  <si>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</si>
  <si>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</si>
  <si>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</si>
  <si>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</si>
  <si>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</si>
  <si>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</si>
  <si>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</si>
  <si>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</si>
  <si>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</si>
  <si>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</si>
  <si>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</si>
  <si>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</si>
  <si>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</si>
  <si>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</si>
  <si>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</si>
  <si>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</si>
  <si>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</si>
  <si>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</si>
  <si>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</si>
  <si>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</si>
  <si>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</si>
  <si>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</si>
  <si>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</si>
  <si>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</si>
  <si>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</si>
  <si>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</si>
  <si>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</si>
  <si>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</si>
  <si>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</si>
  <si>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</si>
  <si>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</si>
  <si>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</si>
  <si>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</si>
  <si>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</si>
  <si>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</si>
  <si>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</si>
  <si>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</si>
  <si>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</si>
  <si>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</si>
  <si>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</si>
  <si>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</si>
  <si>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</si>
  <si>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</si>
  <si>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</si>
  <si>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</si>
  <si>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</si>
  <si>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</si>
  <si>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</si>
  <si>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</si>
  <si>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</si>
  <si>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</si>
  <si>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</si>
  <si>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</si>
  <si>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</si>
  <si>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</si>
  <si>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</si>
  <si>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</si>
  <si>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</si>
  <si>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</si>
  <si>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</si>
  <si>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</si>
  <si>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</si>
  <si>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</si>
  <si>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</si>
  <si>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</si>
  <si>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</si>
  <si>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</si>
  <si>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</si>
  <si>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</si>
  <si>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</si>
  <si>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</si>
  <si>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</si>
  <si>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</si>
  <si>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</si>
  <si>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</si>
  <si>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</si>
  <si>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</si>
  <si>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</si>
  <si>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</si>
  <si>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</si>
  <si>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</si>
  <si>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</si>
  <si>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</si>
  <si>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</si>
  <si>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</si>
  <si>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</si>
  <si>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</si>
  <si>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</si>
  <si>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</si>
  <si>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</si>
  <si>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</si>
  <si>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</si>
  <si>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</si>
  <si>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</si>
  <si>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</si>
  <si>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</si>
  <si>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</si>
  <si>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</si>
  <si>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</si>
  <si>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</si>
  <si>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</si>
  <si>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</si>
  <si>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</si>
  <si>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</si>
  <si>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</si>
  <si>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</si>
  <si>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</si>
  <si>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</si>
  <si>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</si>
  <si>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</si>
  <si>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</si>
  <si>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</si>
  <si>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</si>
  <si>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</si>
  <si>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</si>
  <si>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</si>
  <si>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</si>
  <si>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</si>
  <si>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</si>
  <si>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</si>
  <si>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</si>
  <si>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</si>
  <si>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</si>
  <si>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</si>
  <si>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</si>
  <si>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</si>
  <si>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</si>
  <si>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</si>
  <si>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</si>
  <si>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</si>
  <si>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</si>
  <si>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</si>
  <si>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</si>
  <si>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</si>
  <si>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</si>
  <si>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</si>
  <si>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</si>
  <si>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</si>
  <si>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</si>
  <si>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</si>
  <si>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</si>
  <si>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</si>
  <si>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</si>
  <si>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</si>
  <si>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</si>
  <si>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</si>
  <si>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</si>
  <si>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</si>
  <si>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</si>
  <si>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</si>
  <si>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</si>
  <si>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</si>
  <si>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</si>
  <si>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</si>
  <si>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</si>
  <si>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</si>
  <si>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</si>
  <si>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</si>
  <si>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</si>
  <si>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</si>
  <si>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</si>
  <si>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</si>
  <si>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</si>
  <si>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</si>
  <si>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</si>
  <si>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</si>
  <si>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</si>
  <si>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</si>
  <si>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</si>
  <si>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</si>
  <si>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</si>
  <si>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</si>
  <si>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</si>
  <si>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</si>
  <si>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</si>
  <si>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</si>
  <si>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</si>
  <si>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</si>
  <si>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</si>
  <si>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</si>
  <si>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</si>
  <si>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</si>
  <si>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</si>
  <si>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</si>
  <si>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</si>
  <si>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</si>
  <si>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</si>
  <si>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</si>
  <si>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</si>
  <si>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</si>
  <si>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</si>
  <si>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</si>
  <si>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</si>
  <si>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</si>
  <si>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</si>
  <si>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</si>
  <si>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</si>
  <si>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</si>
  <si>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</si>
  <si>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</si>
  <si>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</si>
  <si>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</si>
  <si>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</si>
  <si>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</si>
  <si>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</si>
  <si>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</si>
  <si>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</si>
  <si>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</si>
  <si>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</si>
  <si>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</si>
  <si>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</si>
  <si>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</si>
  <si>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</si>
  <si>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</si>
  <si>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</si>
  <si>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</si>
  <si>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</si>
  <si>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</si>
  <si>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</si>
  <si>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</si>
  <si>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</si>
  <si>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</si>
  <si>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</si>
  <si>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</si>
  <si>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</si>
  <si>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</si>
  <si>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</si>
  <si>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</si>
  <si>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</si>
  <si>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</si>
  <si>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</si>
  <si>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</si>
  <si>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</si>
  <si>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</si>
  <si>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</si>
  <si>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</si>
  <si>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</si>
  <si>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</si>
  <si>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</si>
  <si>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</si>
  <si>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</si>
  <si>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</si>
  <si>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</si>
  <si>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</si>
  <si>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</si>
  <si>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</si>
  <si>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</si>
  <si>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</si>
  <si>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</si>
  <si>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</si>
  <si>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</si>
  <si>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</si>
  <si>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</si>
  <si>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</si>
  <si>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</si>
  <si>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</si>
  <si>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</si>
  <si>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</si>
  <si>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</si>
  <si>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</si>
  <si>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</si>
  <si>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</si>
  <si>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</si>
  <si>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</si>
  <si>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</si>
  <si>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</si>
  <si>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</si>
  <si>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</si>
  <si>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</si>
  <si>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</si>
  <si>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</si>
  <si>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</si>
  <si>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</si>
  <si>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</si>
  <si>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</si>
  <si>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</si>
  <si>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</si>
  <si>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</si>
  <si>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</si>
  <si>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</si>
  <si>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</si>
  <si>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</si>
  <si>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</si>
  <si>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</si>
  <si>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</si>
  <si>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</si>
  <si>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</si>
  <si>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</si>
  <si>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</si>
  <si>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</si>
  <si>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</si>
  <si>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</si>
  <si>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</si>
  <si>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</si>
  <si>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</si>
  <si>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</si>
  <si>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</si>
  <si>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</si>
  <si>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</si>
  <si>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</si>
  <si>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</si>
  <si>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</si>
  <si>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</si>
  <si>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</si>
  <si>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</si>
  <si>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</si>
  <si>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</si>
  <si>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</si>
  <si>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</si>
  <si>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</si>
  <si>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</si>
  <si>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</si>
  <si>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</si>
  <si>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</si>
  <si>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</si>
  <si>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</si>
  <si>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</si>
  <si>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</si>
  <si>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</si>
  <si>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</si>
  <si>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</si>
  <si>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</si>
  <si>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</si>
  <si>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</si>
  <si>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</si>
  <si>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</si>
  <si>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</si>
  <si>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</si>
  <si>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</si>
  <si>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</si>
  <si>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</si>
  <si>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</si>
  <si>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</si>
  <si>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</si>
  <si>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</si>
  <si>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</si>
  <si>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</si>
  <si>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</si>
  <si>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</si>
  <si>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</si>
  <si>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</si>
  <si>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</si>
  <si>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</si>
  <si>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</si>
  <si>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</si>
  <si>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</si>
  <si>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</si>
  <si>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</si>
  <si>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</si>
  <si>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</si>
  <si>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</si>
  <si>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</si>
  <si>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</si>
  <si>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</si>
  <si>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</si>
  <si>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</si>
  <si>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</si>
  <si>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</si>
  <si>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</si>
  <si>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</si>
  <si>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</si>
  <si>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</si>
  <si>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</si>
  <si>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</si>
  <si>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</si>
  <si>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</si>
  <si>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</si>
  <si>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</si>
  <si>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</si>
  <si>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</si>
  <si>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</si>
  <si>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</si>
  <si>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</si>
  <si>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</si>
  <si>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</si>
  <si>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</si>
  <si>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</si>
  <si>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</si>
  <si>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</si>
  <si>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</si>
  <si>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</si>
  <si>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</si>
  <si>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</si>
  <si>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</si>
  <si>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</si>
  <si>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</si>
  <si>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</si>
  <si>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</si>
  <si>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</si>
  <si>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</si>
  <si>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</si>
  <si>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</si>
  <si>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</si>
  <si>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</si>
  <si>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</si>
  <si>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</si>
  <si>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</si>
  <si>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</si>
  <si>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</si>
  <si>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</si>
  <si>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</si>
  <si>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</si>
  <si>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</si>
  <si>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</si>
  <si>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</si>
  <si>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</si>
  <si>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</si>
  <si>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</si>
  <si>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</si>
  <si>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</si>
  <si>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</si>
  <si>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</si>
  <si>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</si>
  <si>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</si>
  <si>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</si>
  <si>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</si>
  <si>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</si>
  <si>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</si>
  <si>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</si>
  <si>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</si>
  <si>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</si>
  <si>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</si>
  <si>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</si>
  <si>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</si>
  <si>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</si>
  <si>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</si>
  <si>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</si>
  <si>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</si>
  <si>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</si>
  <si>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</si>
  <si>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</si>
  <si>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</si>
  <si>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</si>
  <si>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</si>
  <si>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</si>
  <si>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</si>
  <si>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</si>
  <si>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</si>
  <si>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</si>
  <si>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</si>
  <si>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</si>
  <si>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</si>
  <si>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</si>
  <si>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</si>
  <si>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</si>
  <si>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</si>
  <si>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</si>
  <si>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</si>
  <si>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</si>
  <si>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</si>
  <si>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</si>
  <si>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</si>
  <si>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</si>
  <si>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</si>
  <si>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</si>
  <si>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</si>
  <si>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</si>
  <si>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</si>
  <si>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</si>
  <si>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</si>
  <si>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</si>
  <si>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</si>
  <si>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</si>
  <si>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</si>
  <si>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</si>
  <si>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</si>
  <si>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</si>
  <si>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</si>
  <si>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</si>
  <si>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</si>
  <si>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</si>
  <si>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</si>
  <si>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</si>
  <si>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</si>
  <si>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</si>
  <si>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</si>
  <si>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</si>
  <si>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</si>
  <si>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</si>
  <si>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</si>
  <si>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</si>
  <si>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</si>
  <si>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</si>
  <si>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</si>
  <si>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</si>
  <si>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</si>
  <si>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</si>
  <si>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</si>
  <si>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</si>
  <si>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</si>
  <si>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</si>
  <si>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</si>
  <si>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</si>
  <si>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</si>
  <si>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</si>
  <si>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</si>
  <si>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</si>
  <si>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</si>
  <si>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</si>
  <si>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</si>
  <si>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</si>
  <si>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</si>
  <si>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</si>
  <si>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</si>
  <si>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</si>
  <si>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</si>
  <si>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</si>
  <si>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</si>
  <si>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</si>
  <si>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</si>
  <si>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</si>
  <si>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</si>
  <si>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</si>
  <si>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</si>
  <si>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</si>
  <si>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</si>
  <si>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</si>
  <si>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</si>
  <si>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</si>
  <si>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</si>
  <si>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</si>
  <si>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</si>
  <si>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</si>
  <si>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</si>
  <si>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</si>
  <si>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</si>
  <si>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</si>
  <si>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</si>
  <si>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</si>
  <si>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</si>
  <si>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</si>
  <si>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</si>
  <si>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</si>
  <si>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</si>
  <si>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</si>
  <si>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</si>
  <si>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</si>
  <si>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</si>
  <si>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</si>
  <si>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</si>
  <si>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</si>
  <si>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</si>
  <si>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</si>
  <si>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</si>
  <si>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</si>
  <si>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</si>
  <si>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</si>
  <si>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</si>
  <si>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</si>
  <si>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</si>
  <si>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</si>
  <si>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</si>
  <si>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</si>
  <si>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</si>
  <si>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</si>
  <si>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</si>
  <si>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</si>
  <si>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</si>
  <si>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</si>
  <si>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</si>
  <si>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</si>
  <si>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</si>
  <si>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</si>
  <si>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</si>
  <si>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</si>
  <si>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</si>
  <si>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</si>
  <si>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</si>
  <si>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</si>
  <si>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</si>
  <si>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</si>
  <si>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</si>
  <si>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</si>
  <si>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</si>
  <si>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</si>
  <si>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</si>
  <si>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</si>
  <si>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</si>
  <si>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</si>
  <si>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</si>
  <si>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</si>
  <si>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</si>
  <si>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</si>
  <si>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</si>
  <si>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</si>
  <si>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</si>
  <si>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</si>
  <si>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</si>
  <si>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</si>
  <si>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</si>
  <si>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</si>
  <si>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</si>
  <si>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</si>
  <si>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</si>
  <si>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</si>
  <si>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</si>
  <si>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</si>
  <si>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</si>
  <si>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</si>
  <si>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</si>
  <si>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</si>
  <si>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</si>
  <si>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</si>
  <si>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</si>
  <si>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</si>
  <si>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</si>
  <si>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</si>
  <si>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</si>
  <si>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</si>
  <si>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</si>
  <si>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</si>
  <si>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</si>
  <si>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</si>
  <si>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</si>
  <si>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</si>
  <si>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</si>
  <si>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</si>
  <si>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</si>
  <si>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</si>
  <si>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</si>
  <si>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</si>
  <si>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</si>
  <si>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</si>
  <si>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</si>
  <si>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</si>
  <si>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</si>
  <si>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</si>
  <si>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</si>
  <si>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</si>
  <si>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</si>
  <si>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</si>
  <si>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</si>
  <si>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</si>
  <si>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</si>
  <si>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</si>
  <si>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</si>
  <si>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</si>
  <si>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</si>
  <si>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</si>
  <si>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</si>
  <si>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</si>
  <si>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</si>
  <si>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</si>
  <si>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</si>
  <si>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</si>
  <si>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</si>
  <si>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</si>
  <si>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</si>
  <si>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</si>
  <si>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</si>
  <si>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</si>
  <si>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</si>
  <si>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</si>
  <si>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</si>
  <si>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</si>
  <si>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</si>
  <si>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</si>
  <si>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</si>
  <si>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</si>
  <si>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</si>
  <si>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</si>
  <si>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</si>
  <si>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</si>
  <si>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</si>
  <si>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</si>
  <si>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</si>
  <si>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</si>
  <si>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</si>
  <si>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</si>
  <si>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</si>
  <si>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</si>
  <si>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</si>
  <si>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</si>
  <si>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</si>
  <si>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</si>
  <si>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</si>
  <si>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</si>
  <si>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</si>
  <si>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</si>
  <si>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</si>
  <si>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</si>
  <si>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</si>
  <si>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</si>
  <si>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</si>
  <si>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</si>
  <si>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</si>
  <si>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</si>
  <si>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</si>
  <si>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</si>
  <si>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</si>
  <si>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</si>
  <si>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</si>
  <si>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</si>
  <si>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</si>
  <si>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</si>
  <si>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</si>
  <si>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</si>
  <si>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</si>
  <si>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</si>
  <si>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</si>
  <si>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</si>
  <si>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</si>
  <si>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</si>
  <si>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</si>
  <si>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</si>
  <si>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</si>
  <si>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</si>
  <si>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</si>
  <si>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</si>
  <si>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</si>
  <si>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</si>
  <si>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</si>
  <si>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</si>
  <si>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</si>
  <si>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</si>
  <si>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</si>
  <si>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</si>
  <si>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</si>
  <si>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</si>
  <si>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</si>
  <si>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</si>
  <si>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</si>
  <si>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</si>
  <si>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</si>
  <si>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</si>
  <si>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</si>
  <si>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</si>
  <si>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</si>
  <si>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</si>
  <si>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</si>
  <si>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</si>
  <si>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</si>
  <si>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</si>
  <si>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</si>
  <si>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</si>
  <si>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</si>
  <si>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</si>
  <si>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</si>
  <si>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</si>
  <si>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</si>
  <si>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</si>
  <si>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</si>
  <si>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</si>
  <si>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</si>
  <si>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</si>
  <si>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</si>
  <si>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</si>
  <si>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</si>
  <si>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</si>
  <si>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</si>
  <si>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</si>
  <si>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</si>
  <si>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</si>
  <si>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</si>
  <si>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</si>
  <si>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</si>
  <si>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</si>
  <si>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</si>
  <si>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</si>
  <si>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</si>
  <si>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</si>
  <si>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</si>
  <si>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</si>
  <si>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</si>
  <si>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</si>
  <si>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</si>
  <si>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</si>
  <si>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</si>
  <si>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</si>
  <si>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</si>
  <si>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</si>
  <si>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</si>
  <si>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</si>
  <si>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</si>
  <si>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</si>
  <si>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</si>
  <si>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</si>
  <si>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</si>
  <si>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</si>
  <si>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</si>
  <si>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</si>
  <si>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</si>
  <si>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</si>
  <si>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</si>
  <si>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</si>
  <si>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</si>
  <si>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</si>
  <si>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</si>
  <si>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</si>
  <si>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</si>
  <si>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</si>
  <si>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</si>
  <si>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</si>
  <si>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</si>
  <si>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</si>
  <si>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</si>
  <si>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</si>
  <si>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</si>
  <si>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</si>
  <si>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</si>
  <si>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</si>
  <si>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</si>
  <si>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</si>
  <si>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</si>
  <si>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</si>
  <si>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</si>
  <si>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</si>
  <si>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</si>
  <si>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</si>
  <si>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</si>
  <si>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</si>
  <si>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</si>
  <si>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</si>
  <si>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</si>
  <si>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</si>
  <si>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</si>
  <si>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</si>
  <si>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</si>
  <si>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</si>
  <si>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</si>
  <si>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</si>
  <si>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</si>
  <si>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</si>
  <si>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</si>
  <si>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</si>
  <si>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</si>
  <si>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</si>
  <si>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</si>
  <si>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</si>
  <si>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</si>
  <si>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</si>
  <si>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</si>
  <si>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</si>
  <si>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</si>
  <si>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</si>
  <si>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</si>
  <si>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</si>
  <si>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</si>
  <si>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</si>
  <si>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</si>
  <si>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</si>
  <si>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</si>
  <si>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</si>
  <si>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</si>
  <si>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</si>
  <si>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</si>
  <si>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</si>
  <si>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</si>
  <si>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</si>
  <si>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</si>
  <si>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</si>
  <si>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</si>
  <si>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</si>
  <si>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</si>
  <si>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</si>
  <si>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</si>
  <si>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</si>
  <si>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</si>
  <si>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</si>
  <si>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</si>
  <si>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</si>
  <si>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</si>
  <si>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</si>
  <si>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</si>
  <si>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</si>
  <si>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</si>
  <si>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</si>
  <si>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</si>
  <si>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</si>
  <si>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</si>
  <si>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</si>
  <si>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</si>
  <si>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</si>
  <si>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</si>
  <si>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</si>
  <si>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</si>
  <si>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</si>
  <si>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</si>
  <si>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</si>
  <si>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</si>
  <si>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</si>
  <si>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</si>
  <si>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</si>
  <si>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</si>
  <si>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</si>
  <si>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</si>
  <si>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</si>
  <si>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</si>
  <si>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</si>
  <si>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</si>
  <si>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</si>
  <si>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</si>
  <si>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</si>
  <si>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</si>
  <si>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</si>
  <si>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</si>
  <si>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</si>
  <si>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</si>
  <si>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</si>
  <si>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</si>
  <si>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</si>
  <si>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</si>
  <si>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</si>
  <si>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</si>
  <si>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</si>
  <si>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</si>
  <si>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</si>
  <si>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</si>
  <si>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</si>
  <si>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</si>
  <si>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</si>
  <si>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</si>
  <si>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</si>
  <si>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</si>
  <si>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</si>
  <si>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</si>
  <si>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</si>
  <si>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</si>
  <si>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</si>
  <si>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</si>
  <si>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</si>
  <si>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</si>
  <si>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</si>
  <si>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</si>
  <si>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</si>
  <si>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</si>
  <si>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</si>
  <si>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</si>
  <si>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</si>
  <si>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</si>
  <si>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</si>
  <si>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</si>
  <si>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</si>
  <si>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</si>
  <si>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</si>
  <si>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</si>
  <si>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</si>
  <si>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</si>
  <si>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</si>
  <si>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</si>
  <si>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</si>
  <si>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</si>
  <si>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</si>
  <si>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</si>
  <si>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</si>
  <si>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</si>
  <si>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</si>
  <si>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</si>
  <si>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</si>
  <si>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</si>
  <si>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</si>
  <si>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</si>
  <si>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</si>
  <si>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</si>
  <si>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</si>
  <si>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</si>
  <si>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</si>
  <si>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</si>
  <si>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</si>
  <si>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</si>
  <si>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</si>
  <si>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</si>
  <si>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</si>
  <si>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</si>
  <si>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</si>
  <si>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</si>
  <si>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</si>
  <si>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</si>
  <si>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</si>
  <si>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</si>
  <si>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</si>
  <si>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</si>
  <si>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</si>
  <si>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</si>
  <si>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</si>
  <si>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</si>
  <si>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</si>
  <si>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</si>
  <si>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</si>
  <si>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</si>
  <si>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</si>
  <si>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</si>
  <si>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</si>
  <si>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</si>
  <si>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</si>
  <si>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</si>
  <si>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</si>
  <si>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</si>
  <si>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</si>
  <si>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</si>
  <si>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</si>
  <si>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</si>
  <si>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</si>
  <si>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</si>
  <si>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</si>
  <si>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</si>
  <si>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</si>
  <si>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</si>
  <si>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</si>
  <si>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</si>
  <si>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</si>
  <si>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</si>
  <si>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</si>
  <si>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</si>
  <si>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</si>
  <si>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</si>
  <si>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</si>
  <si>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</si>
  <si>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</si>
  <si>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</si>
  <si>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</si>
  <si>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</si>
  <si>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</si>
  <si>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</si>
  <si>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</si>
  <si>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</si>
  <si>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</si>
  <si>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</si>
  <si>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</si>
  <si>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</si>
  <si>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</si>
  <si>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</si>
  <si>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</si>
  <si>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</si>
  <si>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</si>
  <si>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</si>
  <si>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</si>
  <si>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</si>
  <si>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</si>
  <si>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</si>
  <si>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</si>
  <si>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</si>
  <si>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</si>
  <si>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</si>
  <si>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</si>
  <si>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</si>
  <si>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</si>
  <si>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</si>
  <si>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</si>
  <si>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</si>
  <si>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</si>
  <si>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</si>
  <si>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</si>
  <si>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</si>
  <si>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</si>
  <si>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</si>
  <si>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</si>
  <si>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</si>
  <si>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</si>
  <si>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</si>
  <si>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</si>
  <si>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</si>
  <si>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</si>
  <si>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</si>
  <si>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</si>
  <si>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</si>
  <si>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</si>
  <si>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</si>
  <si>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</si>
  <si>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</si>
  <si>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</si>
  <si>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</si>
  <si>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</si>
  <si>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</si>
  <si>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</si>
  <si>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</si>
  <si>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</si>
  <si>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</si>
  <si>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</si>
  <si>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</si>
  <si>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</si>
  <si>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</si>
  <si>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</si>
  <si>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</si>
  <si>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</si>
  <si>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</si>
  <si>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</si>
  <si>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</si>
  <si>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</si>
  <si>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</si>
  <si>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</si>
  <si>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</si>
  <si>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</si>
  <si>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</si>
  <si>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</si>
  <si>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</si>
  <si>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</si>
  <si>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</si>
  <si>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</si>
  <si>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</si>
  <si>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</si>
  <si>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</si>
  <si>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</si>
  <si>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</si>
  <si>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</si>
  <si>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</si>
  <si>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</si>
  <si>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</si>
  <si>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</si>
  <si>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</si>
  <si>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</si>
  <si>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</si>
  <si>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</si>
  <si>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</si>
  <si>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</si>
  <si>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</si>
  <si>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</si>
  <si>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</si>
  <si>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</si>
  <si>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</si>
  <si>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</si>
  <si>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</si>
  <si>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</si>
  <si>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</si>
  <si>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</si>
  <si>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</si>
  <si>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</si>
  <si>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</si>
  <si>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</si>
  <si>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</si>
  <si>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</si>
  <si>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</si>
  <si>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</si>
  <si>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</si>
  <si>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</si>
  <si>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</si>
  <si>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</si>
  <si>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</si>
  <si>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</si>
  <si>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</si>
  <si>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</si>
  <si>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</si>
  <si>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</si>
  <si>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</si>
  <si>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</si>
  <si>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</si>
  <si>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</si>
  <si>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</si>
  <si>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</si>
  <si>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</si>
  <si>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</si>
  <si>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</si>
  <si>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</si>
  <si>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</si>
  <si>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</si>
  <si>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</si>
  <si>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</si>
  <si>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</si>
  <si>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</si>
  <si>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</si>
  <si>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</si>
  <si>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</si>
  <si>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</si>
  <si>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</si>
  <si>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</si>
  <si>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</si>
  <si>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</si>
  <si>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</si>
  <si>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</si>
  <si>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</si>
  <si>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</si>
  <si>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</si>
  <si>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</si>
  <si>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</si>
  <si>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</si>
  <si>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</si>
  <si>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</si>
  <si>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</si>
  <si>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</si>
  <si>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</si>
  <si>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</si>
  <si>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</si>
  <si>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</si>
  <si>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</si>
  <si>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</si>
  <si>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</si>
  <si>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</si>
  <si>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</si>
  <si>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</si>
  <si>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</si>
  <si>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</si>
  <si>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</si>
  <si>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</si>
  <si>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</si>
  <si>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</si>
  <si>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</si>
  <si>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</si>
  <si>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</si>
  <si>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</si>
  <si>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</si>
  <si>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</si>
  <si>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</si>
  <si>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</si>
  <si>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</si>
  <si>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</si>
  <si>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</si>
  <si>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</si>
  <si>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</si>
  <si>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</si>
  <si>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</si>
  <si>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</si>
  <si>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</si>
  <si>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</si>
  <si>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</si>
  <si>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</si>
  <si>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</si>
  <si>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</si>
  <si>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</si>
  <si>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</si>
  <si>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</si>
  <si>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</si>
  <si>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</si>
  <si>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</si>
  <si>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</si>
  <si>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</si>
  <si>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</si>
  <si>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</si>
  <si>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</si>
  <si>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</si>
  <si>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</si>
  <si>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</si>
  <si>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</si>
  <si>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</si>
  <si>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</si>
  <si>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</si>
  <si>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</si>
  <si>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</si>
  <si>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</si>
  <si>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</si>
  <si>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</si>
  <si>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</si>
  <si>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</si>
  <si>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</si>
  <si>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</si>
  <si>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</si>
  <si>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</si>
  <si>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</si>
  <si>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</si>
  <si>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</si>
  <si>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</si>
  <si>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</si>
  <si>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</si>
  <si>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</si>
  <si>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</si>
  <si>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</si>
  <si>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</si>
  <si>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</si>
  <si>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</si>
  <si>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</si>
  <si>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</si>
  <si>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</si>
  <si>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</si>
  <si>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</si>
  <si>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</si>
  <si>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</si>
  <si>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</si>
  <si>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</si>
  <si>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</si>
  <si>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</si>
  <si>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</si>
  <si>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</si>
  <si>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</si>
  <si>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</si>
  <si>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</si>
  <si>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</si>
  <si>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</si>
  <si>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</si>
  <si>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</si>
  <si>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</si>
  <si>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</si>
  <si>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</si>
  <si>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</si>
  <si>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</si>
  <si>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</si>
  <si>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</si>
  <si>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</si>
  <si>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</si>
  <si>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</si>
  <si>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</si>
  <si>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</si>
  <si>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</si>
  <si>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</si>
  <si>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</si>
  <si>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</si>
  <si>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</si>
  <si>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</si>
  <si>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</si>
  <si>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</si>
  <si>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</si>
  <si>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</si>
  <si>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</si>
  <si>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</si>
  <si>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</si>
  <si>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</si>
  <si>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</si>
  <si>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</si>
  <si>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</si>
  <si>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</si>
  <si>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</si>
  <si>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</si>
  <si>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</si>
  <si>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</si>
  <si>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</si>
  <si>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</si>
  <si>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</si>
  <si>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</si>
  <si>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</si>
  <si>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</si>
  <si>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</si>
  <si>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</si>
  <si>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</si>
  <si>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</si>
  <si>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</si>
  <si>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</si>
  <si>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</si>
  <si>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</si>
  <si>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</si>
  <si>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</si>
  <si>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</si>
  <si>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</si>
  <si>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</si>
  <si>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</si>
  <si>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</si>
  <si>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</si>
  <si>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</si>
  <si>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</si>
  <si>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</si>
  <si>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</si>
  <si>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</si>
  <si>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</si>
  <si>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</si>
  <si>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</si>
  <si>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</si>
  <si>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</si>
  <si>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</si>
  <si>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</si>
  <si>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</si>
  <si>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</si>
  <si>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</si>
  <si>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</si>
  <si>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</si>
  <si>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</si>
  <si>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</si>
  <si>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</si>
  <si>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</si>
  <si>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</si>
  <si>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</si>
  <si>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</si>
  <si>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</si>
  <si>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</si>
  <si>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</si>
  <si>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</si>
  <si>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</si>
  <si>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</si>
  <si>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</si>
  <si>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</si>
  <si>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</si>
  <si>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</si>
  <si>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</si>
  <si>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</si>
  <si>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</si>
  <si>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</si>
  <si>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</si>
  <si>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</si>
  <si>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</si>
  <si>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</si>
  <si>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</si>
  <si>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</si>
  <si>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</si>
  <si>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</si>
  <si>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</si>
  <si>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</si>
  <si>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</si>
  <si>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</si>
  <si>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</si>
  <si>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</si>
  <si>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</si>
  <si>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</si>
  <si>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</si>
  <si>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</si>
  <si>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</si>
  <si>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</si>
  <si>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</si>
  <si>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</si>
  <si>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</si>
  <si>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</si>
  <si>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</si>
  <si>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</si>
  <si>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</si>
  <si>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</si>
  <si>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</si>
  <si>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</si>
  <si>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</si>
  <si>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</si>
  <si>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</si>
  <si>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</si>
  <si>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</si>
  <si>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</si>
  <si>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</si>
  <si>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</si>
  <si>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</si>
  <si>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</si>
  <si>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</si>
  <si>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</si>
  <si>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</si>
  <si>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</si>
  <si>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</si>
  <si>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</si>
  <si>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</si>
  <si>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</si>
  <si>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</si>
  <si>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</si>
  <si>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</si>
  <si>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</si>
  <si>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</si>
  <si>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</si>
  <si>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</si>
  <si>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</si>
  <si>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</si>
  <si>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</si>
  <si>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</si>
  <si>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</si>
  <si>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</si>
  <si>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</si>
  <si>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</si>
  <si>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</si>
  <si>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</si>
  <si>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</si>
  <si>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</si>
  <si>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</si>
  <si>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</si>
  <si>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</si>
  <si>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</si>
  <si>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</si>
  <si>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</si>
  <si>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</si>
  <si>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</si>
  <si>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</si>
  <si>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</si>
  <si>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</si>
  <si>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</si>
  <si>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</si>
  <si>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</si>
  <si>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</si>
  <si>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</si>
  <si>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</si>
  <si>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</si>
  <si>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</si>
  <si>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</si>
  <si>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</si>
  <si>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</si>
  <si>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</si>
  <si>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</si>
  <si>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</si>
  <si>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</si>
  <si>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</si>
  <si>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</si>
  <si>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</si>
  <si>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</si>
  <si>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</si>
  <si>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</si>
  <si>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</si>
  <si>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</si>
  <si>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</si>
  <si>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</si>
  <si>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</si>
  <si>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</si>
  <si>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</si>
  <si>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</si>
  <si>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</si>
  <si>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</si>
  <si>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</si>
  <si>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</si>
  <si>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</si>
  <si>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</si>
  <si>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</si>
  <si>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</si>
  <si>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</si>
  <si>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</si>
  <si>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</si>
  <si>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</si>
  <si>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</si>
  <si>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</si>
  <si>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</si>
  <si>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</si>
  <si>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</si>
  <si>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</si>
  <si>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</si>
  <si>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</si>
  <si>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</si>
  <si>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</si>
  <si>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</si>
  <si>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</si>
  <si>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</si>
  <si>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</si>
  <si>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</si>
  <si>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</si>
  <si>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</si>
  <si>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</si>
  <si>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</si>
  <si>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</si>
  <si>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</si>
  <si>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</si>
  <si>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</si>
  <si>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</si>
  <si>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</si>
  <si>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</si>
  <si>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</si>
  <si>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</si>
  <si>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</si>
  <si>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</si>
  <si>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</si>
  <si>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</si>
  <si>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</si>
  <si>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</si>
  <si>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</si>
  <si>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</si>
  <si>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</si>
  <si>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</si>
  <si>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</si>
  <si>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</si>
  <si>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</si>
  <si>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</si>
  <si>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</si>
  <si>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</si>
  <si>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</si>
  <si>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</si>
  <si>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</si>
  <si>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</si>
  <si>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</si>
  <si>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</si>
  <si>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</si>
  <si>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</si>
  <si>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</si>
  <si>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</si>
  <si>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</si>
  <si>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</si>
  <si>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</si>
  <si>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</si>
  <si>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</si>
  <si>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</si>
  <si>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</si>
  <si>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</si>
  <si>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</si>
  <si>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</si>
  <si>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</si>
  <si>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</si>
  <si>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</si>
  <si>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</si>
  <si>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</si>
  <si>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</si>
  <si>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</si>
  <si>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</si>
  <si>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</si>
  <si>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</si>
  <si>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</si>
  <si>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</si>
  <si>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</si>
  <si>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</si>
  <si>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</si>
  <si>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</si>
  <si>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</si>
  <si>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</si>
  <si>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</si>
  <si>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</si>
  <si>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</si>
  <si>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</si>
  <si>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</si>
  <si>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</si>
  <si>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</si>
  <si>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</si>
  <si>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</si>
  <si>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</si>
  <si>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</si>
  <si>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</si>
  <si>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</si>
  <si>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</si>
  <si>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</si>
  <si>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</si>
  <si>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</si>
  <si>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</si>
  <si>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</si>
  <si>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</si>
  <si>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</si>
  <si>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</si>
  <si>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</si>
  <si>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</si>
  <si>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</si>
  <si>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</si>
  <si>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</si>
  <si>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</si>
  <si>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</si>
  <si>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</si>
  <si>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</si>
  <si>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</si>
  <si>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</si>
  <si>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</si>
  <si>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</si>
  <si>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</si>
  <si>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</si>
  <si>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</si>
  <si>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</si>
  <si>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</si>
  <si>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</si>
  <si>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</si>
  <si>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</si>
  <si>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</si>
  <si>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</si>
  <si>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</si>
  <si>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</si>
  <si>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</si>
  <si>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</si>
  <si>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</si>
  <si>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</si>
  <si>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</si>
  <si>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</si>
  <si>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</si>
  <si>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</si>
  <si>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</si>
  <si>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</si>
  <si>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</si>
  <si>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</si>
  <si>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</si>
  <si>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</si>
  <si>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</si>
  <si>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</si>
  <si>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</si>
  <si>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</si>
  <si>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</si>
  <si>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</si>
  <si>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</si>
  <si>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</si>
  <si>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</si>
  <si>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</si>
  <si>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</si>
  <si>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</si>
  <si>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</si>
  <si>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</si>
  <si>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</si>
  <si>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</si>
  <si>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</si>
  <si>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</si>
  <si>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</si>
  <si>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</si>
  <si>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</si>
  <si>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</si>
  <si>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</si>
  <si>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</si>
  <si>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</si>
  <si>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</si>
  <si>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</si>
  <si>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</si>
  <si>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</si>
  <si>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</si>
  <si>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</si>
  <si>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</si>
  <si>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</si>
  <si>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</si>
  <si>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</si>
  <si>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</si>
  <si>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</si>
  <si>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</si>
  <si>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</si>
  <si>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</si>
  <si>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</si>
  <si>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</si>
  <si>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</si>
  <si>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</si>
  <si>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</si>
  <si>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</si>
  <si>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</si>
  <si>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</si>
  <si>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</si>
  <si>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</si>
  <si>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</si>
  <si>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</si>
  <si>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</si>
  <si>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</si>
  <si>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</si>
  <si>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</si>
  <si>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</si>
  <si>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</si>
  <si>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</si>
  <si>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</si>
  <si>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</si>
  <si>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</si>
  <si>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</si>
  <si>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</si>
  <si>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</si>
  <si>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</si>
  <si>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</si>
  <si>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</si>
  <si>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</si>
  <si>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</si>
  <si>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</si>
  <si>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</si>
  <si>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</si>
  <si>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</si>
  <si>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</si>
  <si>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</si>
  <si>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</si>
  <si>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</si>
  <si>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</si>
  <si>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</si>
  <si>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</si>
  <si>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</si>
  <si>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</si>
  <si>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</si>
  <si>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</si>
  <si>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</si>
  <si>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</si>
  <si>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</si>
  <si>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</si>
  <si>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</si>
  <si>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</si>
  <si>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</si>
  <si>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</si>
  <si>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</si>
  <si>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</si>
  <si>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</si>
  <si>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</si>
  <si>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</si>
  <si>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</si>
  <si>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</si>
  <si>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</si>
  <si>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</si>
  <si>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</si>
  <si>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</si>
  <si>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</si>
  <si>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</si>
  <si>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</si>
  <si>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</si>
  <si>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</si>
  <si>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</si>
  <si>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</si>
  <si>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</si>
  <si>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</si>
  <si>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</si>
  <si>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</si>
  <si>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</si>
  <si>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</si>
  <si>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</si>
  <si>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</si>
  <si>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</si>
  <si>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</si>
  <si>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</si>
  <si>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</si>
  <si>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</si>
  <si>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</si>
  <si>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</si>
  <si>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</si>
  <si>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</si>
  <si>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</si>
  <si>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</si>
  <si>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</si>
  <si>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</si>
  <si>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</si>
  <si>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</si>
  <si>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</si>
  <si>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</si>
  <si>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</si>
  <si>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</si>
  <si>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</si>
  <si>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</si>
  <si>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</si>
  <si>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</si>
  <si>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</si>
  <si>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</si>
  <si>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</si>
  <si>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</si>
  <si>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</si>
  <si>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</si>
  <si>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</si>
  <si>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</si>
  <si>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</si>
  <si>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</si>
  <si>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</si>
  <si>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</si>
  <si>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</si>
  <si>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</si>
  <si>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</si>
  <si>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</si>
  <si>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</si>
  <si>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</si>
  <si>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</si>
  <si>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</si>
  <si>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</si>
  <si>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</si>
  <si>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</si>
  <si>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</si>
  <si>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</si>
  <si>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</si>
  <si>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</si>
  <si>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</si>
  <si>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</si>
  <si>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</si>
  <si>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</si>
  <si>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</si>
  <si>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</si>
  <si>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</si>
  <si>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</si>
  <si>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</si>
  <si>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</si>
  <si>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</si>
  <si>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</si>
  <si>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</si>
  <si>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</si>
  <si>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</si>
  <si>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</si>
  <si>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</si>
  <si>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</si>
  <si>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</si>
  <si>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</si>
  <si>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</si>
  <si>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</si>
  <si>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</si>
  <si>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</si>
  <si>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</si>
  <si>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</si>
  <si>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</si>
  <si>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</si>
  <si>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</si>
  <si>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</si>
  <si>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</si>
  <si>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</si>
  <si>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</si>
  <si>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</si>
  <si>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</si>
  <si>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</si>
  <si>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</si>
  <si>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</si>
  <si>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</si>
  <si>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</si>
  <si>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</si>
  <si>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</si>
  <si>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</si>
  <si>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</si>
  <si>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</si>
  <si>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</si>
  <si>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</si>
  <si>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</si>
  <si>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</si>
  <si>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</si>
  <si>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</si>
  <si>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</si>
  <si>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</si>
  <si>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</si>
  <si>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</si>
  <si>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</si>
  <si>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</si>
  <si>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</si>
  <si>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</si>
  <si>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</si>
  <si>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</si>
  <si>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</si>
  <si>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</si>
  <si>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</si>
  <si>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</si>
  <si>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</si>
  <si>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</si>
  <si>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</si>
  <si>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</si>
  <si>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</si>
  <si>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</si>
  <si>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</si>
  <si>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</si>
  <si>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</si>
  <si>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</si>
  <si>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</si>
  <si>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</si>
  <si>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</si>
  <si>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</si>
  <si>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</si>
  <si>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</si>
  <si>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</si>
  <si>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</si>
  <si>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</si>
  <si>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</si>
  <si>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</si>
  <si>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</si>
  <si>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</si>
  <si>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</si>
  <si>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</si>
  <si>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</si>
  <si>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</si>
  <si>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</si>
  <si>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</si>
  <si>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</si>
  <si>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</si>
  <si>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</si>
  <si>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</si>
  <si>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</si>
  <si>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</si>
  <si>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</si>
  <si>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</si>
  <si>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</si>
  <si>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</si>
  <si>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</si>
  <si>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</si>
  <si>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</si>
  <si>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</si>
  <si>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</si>
  <si>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</si>
  <si>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</si>
  <si>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</si>
  <si>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</si>
  <si>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</si>
  <si>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</si>
  <si>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</si>
  <si>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</si>
  <si>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</si>
  <si>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</si>
  <si>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</si>
  <si>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</si>
  <si>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</si>
  <si>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</si>
  <si>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</si>
  <si>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</si>
  <si>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</si>
  <si>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</si>
  <si>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</si>
  <si>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</si>
  <si>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</si>
  <si>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</si>
  <si>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</si>
  <si>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</si>
  <si>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</si>
  <si>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</si>
  <si>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</si>
  <si>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</si>
  <si>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</si>
  <si>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</si>
  <si>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</si>
  <si>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</si>
  <si>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</si>
  <si>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</si>
  <si>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</si>
  <si>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</si>
  <si>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</si>
  <si>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</si>
  <si>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</si>
  <si>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</si>
  <si>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</si>
  <si>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</si>
  <si>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</si>
  <si>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</si>
  <si>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</si>
  <si>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</si>
  <si>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</si>
  <si>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</si>
  <si>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</si>
  <si>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</si>
  <si>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</si>
  <si>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</si>
  <si>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</si>
  <si>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</si>
  <si>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</si>
  <si>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</si>
  <si>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</si>
  <si>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</si>
  <si>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</si>
  <si>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</si>
  <si>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</si>
  <si>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</si>
  <si>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</si>
  <si>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</si>
  <si>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</si>
  <si>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</si>
  <si>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</si>
  <si>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</si>
  <si>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</si>
  <si>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</si>
  <si>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</si>
  <si>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</si>
  <si>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</si>
  <si>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</si>
  <si>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</si>
  <si>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</si>
  <si>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</si>
  <si>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</si>
  <si>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</si>
  <si>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</si>
  <si>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</si>
  <si>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</si>
  <si>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</si>
  <si>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</si>
  <si>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</si>
  <si>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</si>
  <si>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</si>
  <si>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</si>
  <si>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</si>
  <si>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</si>
  <si>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</si>
  <si>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</si>
  <si>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</si>
  <si>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</si>
  <si>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</si>
  <si>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</si>
  <si>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</si>
  <si>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</si>
  <si>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</si>
  <si>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</si>
  <si>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</si>
  <si>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</si>
  <si>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</si>
  <si>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</si>
  <si>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</si>
  <si>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</si>
  <si>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</si>
  <si>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</si>
  <si>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</si>
  <si>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</si>
  <si>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</si>
  <si>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</si>
  <si>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</si>
  <si>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</si>
  <si>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</si>
  <si>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</si>
  <si>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</si>
  <si>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</si>
  <si>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</si>
  <si>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</si>
  <si>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</si>
  <si>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</si>
  <si>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</si>
  <si>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</si>
  <si>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</si>
  <si>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</si>
  <si>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</si>
  <si>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</si>
  <si>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</si>
  <si>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</si>
  <si>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</si>
  <si>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</si>
  <si>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</si>
  <si>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</si>
  <si>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</si>
  <si>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</si>
  <si>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</si>
  <si>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</si>
  <si>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</si>
  <si>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</si>
  <si>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</si>
  <si>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</si>
  <si>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</si>
  <si>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</si>
  <si>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</si>
  <si>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</si>
  <si>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</si>
  <si>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</si>
  <si>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</si>
  <si>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</si>
  <si>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</si>
  <si>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</si>
  <si>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</si>
  <si>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</si>
  <si>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</si>
  <si>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</si>
  <si>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</si>
  <si>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</si>
  <si>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</si>
  <si>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</si>
  <si>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</si>
  <si>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</si>
  <si>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</si>
  <si>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</si>
  <si>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</si>
  <si>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</si>
  <si>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</si>
  <si>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</si>
  <si>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</si>
  <si>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</si>
  <si>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</si>
  <si>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</si>
  <si>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</si>
  <si>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</si>
  <si>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</si>
  <si>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</si>
  <si>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</si>
  <si>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</si>
  <si>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</si>
  <si>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</si>
  <si>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</si>
  <si>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</si>
  <si>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</si>
  <si>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</si>
  <si>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</si>
  <si>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</si>
  <si>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</si>
  <si>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</si>
  <si>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</si>
  <si>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</si>
  <si>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</si>
  <si>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</si>
  <si>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</si>
  <si>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</si>
  <si>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</si>
  <si>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</si>
  <si>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</si>
  <si>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</si>
  <si>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</si>
  <si>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</si>
  <si>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</si>
  <si>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</si>
  <si>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</si>
  <si>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</si>
  <si>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</si>
  <si>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</si>
  <si>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</si>
  <si>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</si>
  <si>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</si>
  <si>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</si>
  <si>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</si>
  <si>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</si>
  <si>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</si>
  <si>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</si>
  <si>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</si>
  <si>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</si>
  <si>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</si>
  <si>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</si>
  <si>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</si>
  <si>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</si>
  <si>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</si>
  <si>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</si>
  <si>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</si>
  <si>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</si>
  <si>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</si>
  <si>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</si>
  <si>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</si>
  <si>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</si>
  <si>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</si>
  <si>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</si>
  <si>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</si>
  <si>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</si>
  <si>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</si>
  <si>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</si>
  <si>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</si>
  <si>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</si>
  <si>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</si>
  <si>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</si>
  <si>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</si>
  <si>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</si>
  <si>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</si>
  <si>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</si>
  <si>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</si>
  <si>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</si>
  <si>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</si>
  <si>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</si>
  <si>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</si>
  <si>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</si>
  <si>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</si>
  <si>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</si>
  <si>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</si>
  <si>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</si>
  <si>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</si>
  <si>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</si>
  <si>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</si>
  <si>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</si>
  <si>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</si>
  <si>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</si>
  <si>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</si>
  <si>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</si>
  <si>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</si>
  <si>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</si>
  <si>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</si>
  <si>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</si>
  <si>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</si>
  <si>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</si>
  <si>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</si>
  <si>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</si>
  <si>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</si>
  <si>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</si>
  <si>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</si>
  <si>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</si>
  <si>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</si>
  <si>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</si>
  <si>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</si>
  <si>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</si>
  <si>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</si>
  <si>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</si>
  <si>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</si>
  <si>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</si>
  <si>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</si>
  <si>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</si>
  <si>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</si>
  <si>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</si>
  <si>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</si>
  <si>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</si>
  <si>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</si>
  <si>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</si>
  <si>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</si>
  <si>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</si>
  <si>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</si>
  <si>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</si>
  <si>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</si>
  <si>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</si>
  <si>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</si>
  <si>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</si>
  <si>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</si>
  <si>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</si>
  <si>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</si>
  <si>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</si>
  <si>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</si>
  <si>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</si>
  <si>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</si>
  <si>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</si>
  <si>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</si>
  <si>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</si>
  <si>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</si>
  <si>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</si>
  <si>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</si>
  <si>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</si>
  <si>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</si>
  <si>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</si>
  <si>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</si>
  <si>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</si>
  <si>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</si>
  <si>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</si>
  <si>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</si>
  <si>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</si>
  <si>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</si>
  <si>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</si>
  <si>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</si>
  <si>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</si>
  <si>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</si>
  <si>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</si>
  <si>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</si>
  <si>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</si>
  <si>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</si>
  <si>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</si>
  <si>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</si>
  <si>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</si>
  <si>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</si>
  <si>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</si>
  <si>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</si>
  <si>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</si>
  <si>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</si>
  <si>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</si>
  <si>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</si>
  <si>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</si>
  <si>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</si>
  <si>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</si>
  <si>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</si>
  <si>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</si>
  <si>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</si>
  <si>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</si>
  <si>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</si>
  <si>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</si>
  <si>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</si>
  <si>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</si>
  <si>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</si>
  <si>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</si>
  <si>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</si>
  <si>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</si>
  <si>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</si>
  <si>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</si>
  <si>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</si>
  <si>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</si>
  <si>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</si>
  <si>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</si>
  <si>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</si>
  <si>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</si>
  <si>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</si>
  <si>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</si>
  <si>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</si>
  <si>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</si>
  <si>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</si>
  <si>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</si>
  <si>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</si>
  <si>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</si>
  <si>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</si>
  <si>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</si>
  <si>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</si>
  <si>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</si>
  <si>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</si>
  <si>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</si>
  <si>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</si>
  <si>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</si>
  <si>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</si>
  <si>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</si>
  <si>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</si>
  <si>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</si>
  <si>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</si>
  <si>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</si>
  <si>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</si>
  <si>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</si>
  <si>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</si>
  <si>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</si>
  <si>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</si>
  <si>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</si>
  <si>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</si>
  <si>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</si>
  <si>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</si>
  <si>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</si>
  <si>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</si>
  <si>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</si>
  <si>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</si>
  <si>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</si>
  <si>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</si>
  <si>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</si>
  <si>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</si>
  <si>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</si>
  <si>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</si>
  <si>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</si>
  <si>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</si>
  <si>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</si>
  <si>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</si>
  <si>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</si>
  <si>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</si>
  <si>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</si>
  <si>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</si>
  <si>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</si>
  <si>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</si>
  <si>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</si>
  <si>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</si>
  <si>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</si>
  <si>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</si>
  <si>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</si>
  <si>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</si>
  <si>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</si>
  <si>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</si>
  <si>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</si>
  <si>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</si>
  <si>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</si>
  <si>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</si>
  <si>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</si>
  <si>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</si>
  <si>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</si>
  <si>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</si>
  <si>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</si>
  <si>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</si>
  <si>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</si>
  <si>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</si>
  <si>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</si>
  <si>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</si>
  <si>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</si>
  <si>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</si>
  <si>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</si>
  <si>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</si>
  <si>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</si>
  <si>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</si>
  <si>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</si>
  <si>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</si>
  <si>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</si>
  <si>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</si>
  <si>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</si>
  <si>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</si>
  <si>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</si>
  <si>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</si>
  <si>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</si>
  <si>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</si>
  <si>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</si>
  <si>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</si>
  <si>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</si>
  <si>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</si>
  <si>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</si>
  <si>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</si>
  <si>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</si>
  <si>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</si>
  <si>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</si>
  <si>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</si>
  <si>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</si>
  <si>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</si>
  <si>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</si>
  <si>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</si>
  <si>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</si>
  <si>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</si>
  <si>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</si>
  <si>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</si>
  <si>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</si>
  <si>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</si>
  <si>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</si>
  <si>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</si>
  <si>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</si>
  <si>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</si>
  <si>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</si>
  <si>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</si>
  <si>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</si>
  <si>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</si>
  <si>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</si>
  <si>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</si>
  <si>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</si>
  <si>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</si>
  <si>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</si>
  <si>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</si>
  <si>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</si>
  <si>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</si>
  <si>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</si>
  <si>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</si>
  <si>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</si>
  <si>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</si>
  <si>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</si>
  <si>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</si>
  <si>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</si>
  <si>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</si>
  <si>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</si>
  <si>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</si>
  <si>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</si>
  <si>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</si>
  <si>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</si>
  <si>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</si>
  <si>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</si>
  <si>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</si>
  <si>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</si>
  <si>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</si>
  <si>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</si>
  <si>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</si>
  <si>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</si>
  <si>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</si>
  <si>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</si>
  <si>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</si>
  <si>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</si>
  <si>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</si>
  <si>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</si>
  <si>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</si>
  <si>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</si>
  <si>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</si>
  <si>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</si>
  <si>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</si>
  <si>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</si>
  <si>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</si>
  <si>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</si>
  <si>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</si>
  <si>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</si>
  <si>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</si>
  <si>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</si>
  <si>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</si>
  <si>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</si>
  <si>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</si>
  <si>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</si>
  <si>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</si>
  <si>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</si>
  <si>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</si>
  <si>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</si>
  <si>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</si>
  <si>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</si>
  <si>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</si>
  <si>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</si>
  <si>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</si>
  <si>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</si>
  <si>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</si>
  <si>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</si>
  <si>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</si>
  <si>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</si>
  <si>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</si>
  <si>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</si>
  <si>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</si>
  <si>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</si>
  <si>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</si>
  <si>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</si>
  <si>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</si>
  <si>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</si>
  <si>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</si>
  <si>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</si>
  <si>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</si>
  <si>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</si>
  <si>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</si>
  <si>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</si>
  <si>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</si>
  <si>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</si>
  <si>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</si>
  <si>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</si>
  <si>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</si>
  <si>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</si>
  <si>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</si>
  <si>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</si>
  <si>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</si>
  <si>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</si>
  <si>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</si>
  <si>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</si>
  <si>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</si>
  <si>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</si>
  <si>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</si>
  <si>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</si>
  <si>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</si>
  <si>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</si>
  <si>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</si>
  <si>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</si>
  <si>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</si>
  <si>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</si>
  <si>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</si>
  <si>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</si>
  <si>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</si>
  <si>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</si>
  <si>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</si>
  <si>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</si>
  <si>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</si>
  <si>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</si>
  <si>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</si>
  <si>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</si>
  <si>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</si>
  <si>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</si>
  <si>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</si>
  <si>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</si>
  <si>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</si>
  <si>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</si>
  <si>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</si>
  <si>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</si>
  <si>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</si>
  <si>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</si>
  <si>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</si>
  <si>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</si>
  <si>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</si>
  <si>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</si>
  <si>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</si>
  <si>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</si>
  <si>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</si>
  <si>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</si>
  <si>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</si>
  <si>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</si>
  <si>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</si>
  <si>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</si>
  <si>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</si>
  <si>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</si>
  <si>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</si>
  <si>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</si>
  <si>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</si>
  <si>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</si>
  <si>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</si>
  <si>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</si>
  <si>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</si>
  <si>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</si>
  <si>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</si>
  <si>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</si>
  <si>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</si>
  <si>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</si>
  <si>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</si>
  <si>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</si>
  <si>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</si>
  <si>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</si>
  <si>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</si>
  <si>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</si>
  <si>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</si>
  <si>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</si>
  <si>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</si>
  <si>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</si>
  <si>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</si>
  <si>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</si>
  <si>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</si>
  <si>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</si>
  <si>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</si>
  <si>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</si>
  <si>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</si>
  <si>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</si>
  <si>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</si>
  <si>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</si>
  <si>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</si>
  <si>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</si>
  <si>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</si>
  <si>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</si>
  <si>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</si>
  <si>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</si>
  <si>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</si>
  <si>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</si>
  <si>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</si>
  <si>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</si>
  <si>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</si>
  <si>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</si>
  <si>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</si>
  <si>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</si>
  <si>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</si>
  <si>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</si>
  <si>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</si>
  <si>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</si>
  <si>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</si>
  <si>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</si>
  <si>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</si>
  <si>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</si>
  <si>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</si>
  <si>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</si>
  <si>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</si>
  <si>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</si>
  <si>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</si>
  <si>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</si>
  <si>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</si>
  <si>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</si>
  <si>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</si>
  <si>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</si>
  <si>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</si>
  <si>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</si>
  <si>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</si>
  <si>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</si>
  <si>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</si>
  <si>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</si>
  <si>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</si>
  <si>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</si>
  <si>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</si>
  <si>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</si>
  <si>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</si>
  <si>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</si>
  <si>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</si>
  <si>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</si>
  <si>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</si>
  <si>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</si>
  <si>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</si>
  <si>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</si>
  <si>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</si>
  <si>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</si>
  <si>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</si>
  <si>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</si>
  <si>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</si>
  <si>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</si>
  <si>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</si>
  <si>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</si>
  <si>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</si>
  <si>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</si>
  <si>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</si>
  <si>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</si>
  <si>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</si>
  <si>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</si>
  <si>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</si>
  <si>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</si>
  <si>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</si>
  <si>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</si>
  <si>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</si>
  <si>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</si>
  <si>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</si>
  <si>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</si>
  <si>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</si>
  <si>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</si>
  <si>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</si>
  <si>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</si>
  <si>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</si>
  <si>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</si>
  <si>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</si>
  <si>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</si>
  <si>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</si>
  <si>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</si>
  <si>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</si>
  <si>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</si>
  <si>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</si>
  <si>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</si>
  <si>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</si>
  <si>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</si>
  <si>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</si>
  <si>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</si>
  <si>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</si>
  <si>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</si>
  <si>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</si>
  <si>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</si>
  <si>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</si>
  <si>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</si>
  <si>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</si>
  <si>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</si>
  <si>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</si>
  <si>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</si>
  <si>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</si>
  <si>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</si>
  <si>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</si>
  <si>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</si>
  <si>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</si>
  <si>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</si>
  <si>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</si>
  <si>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</si>
  <si>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</si>
  <si>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</si>
  <si>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</si>
  <si>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</si>
  <si>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</si>
  <si>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</si>
  <si>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</si>
  <si>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</si>
  <si>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</si>
  <si>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</si>
  <si>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</si>
  <si>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</si>
  <si>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</si>
  <si>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</si>
  <si>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</si>
  <si>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</si>
  <si>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</si>
  <si>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</si>
  <si>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</si>
  <si>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</si>
  <si>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</si>
  <si>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</si>
  <si>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</si>
  <si>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</si>
  <si>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</si>
  <si>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</si>
  <si>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</si>
  <si>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</si>
  <si>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</si>
  <si>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</si>
  <si>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</si>
  <si>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</si>
  <si>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</si>
  <si>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</si>
  <si>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</si>
  <si>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</si>
  <si>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</si>
  <si>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</si>
  <si>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</si>
  <si>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</si>
  <si>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</si>
  <si>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</si>
  <si>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</si>
  <si>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</si>
  <si>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</si>
  <si>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</si>
  <si>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</si>
  <si>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</si>
  <si>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</si>
  <si>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</si>
  <si>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</si>
  <si>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</si>
  <si>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</si>
  <si>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</si>
  <si>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</si>
  <si>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</si>
  <si>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</si>
  <si>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</si>
  <si>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</si>
  <si>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</si>
  <si>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</si>
  <si>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</si>
  <si>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</si>
  <si>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</si>
  <si>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</si>
  <si>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</si>
  <si>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</si>
  <si>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</si>
  <si>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</si>
  <si>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</si>
  <si>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</si>
  <si>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</si>
  <si>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</si>
  <si>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</si>
  <si>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</si>
  <si>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</si>
  <si>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</si>
  <si>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</si>
  <si>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</si>
  <si>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</si>
  <si>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</si>
  <si>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</si>
  <si>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</si>
  <si>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</si>
  <si>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</si>
  <si>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</si>
  <si>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</si>
  <si>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</si>
  <si>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</si>
  <si>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</si>
  <si>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</si>
  <si>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</si>
  <si>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</si>
  <si>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</si>
  <si>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</si>
  <si>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</si>
  <si>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</si>
  <si>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</si>
  <si>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</si>
  <si>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</si>
  <si>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</si>
  <si>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</si>
  <si>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</si>
  <si>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</si>
  <si>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</si>
  <si>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</si>
  <si>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</si>
  <si>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</si>
  <si>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</si>
  <si>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</si>
  <si>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</si>
  <si>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</si>
  <si>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</si>
  <si>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</si>
  <si>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</si>
  <si>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</si>
  <si>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</si>
  <si>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</si>
  <si>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</si>
  <si>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</si>
  <si>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</si>
  <si>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</si>
  <si>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</si>
  <si>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</si>
  <si>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</si>
  <si>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</si>
  <si>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</si>
  <si>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</si>
  <si>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</si>
  <si>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</si>
  <si>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</si>
  <si>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</si>
  <si>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</si>
  <si>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</si>
  <si>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</si>
  <si>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</si>
  <si>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</si>
  <si>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</si>
  <si>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</si>
  <si>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</si>
  <si>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</si>
  <si>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</si>
  <si>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</si>
  <si>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</si>
  <si>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</si>
  <si>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</si>
  <si>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</si>
  <si>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</si>
  <si>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</si>
  <si>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</si>
  <si>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</si>
  <si>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</si>
  <si>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</si>
  <si>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</si>
  <si>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</si>
  <si>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</si>
  <si>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</si>
  <si>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</si>
  <si>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</si>
  <si>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</si>
  <si>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</si>
  <si>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</si>
  <si>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</si>
  <si>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</si>
  <si>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</si>
  <si>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</si>
  <si>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</si>
  <si>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</si>
  <si>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</si>
  <si>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</si>
  <si>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</si>
  <si>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</si>
  <si>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</si>
  <si>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</si>
  <si>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</si>
  <si>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</si>
  <si>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</si>
  <si>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</si>
  <si>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</si>
  <si>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</si>
  <si>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</si>
  <si>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</si>
  <si>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</si>
  <si>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</si>
  <si>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</si>
  <si>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</si>
  <si>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</si>
  <si>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</si>
  <si>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</si>
  <si>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</si>
  <si>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</si>
  <si>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</si>
  <si>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</si>
  <si>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</si>
  <si>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</si>
  <si>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</si>
  <si>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</si>
  <si>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</si>
  <si>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</si>
  <si>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</si>
  <si>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</si>
  <si>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</si>
  <si>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</si>
  <si>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</si>
  <si>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</si>
  <si>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</si>
  <si>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</si>
  <si>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</si>
  <si>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</si>
  <si>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</si>
  <si>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</si>
  <si>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</si>
  <si>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</si>
  <si>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</si>
  <si>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</si>
  <si>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</si>
  <si>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</si>
  <si>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</si>
  <si>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</si>
  <si>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</si>
  <si>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</si>
  <si>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</si>
  <si>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</si>
  <si>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</si>
  <si>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</si>
  <si>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</si>
  <si>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</si>
  <si>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</si>
  <si>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</si>
  <si>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</si>
  <si>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</si>
  <si>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</si>
  <si>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</si>
  <si>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</si>
  <si>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</si>
  <si>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</si>
  <si>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</si>
  <si>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</si>
  <si>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</si>
  <si>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</si>
  <si>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</si>
  <si>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</si>
  <si>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</si>
  <si>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</si>
  <si>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</si>
  <si>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</si>
  <si>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</si>
  <si>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</si>
  <si>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</si>
  <si>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</si>
  <si>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</si>
  <si>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</si>
  <si>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</si>
  <si>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</si>
  <si>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</si>
  <si>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</si>
  <si>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</si>
  <si>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</si>
  <si>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</si>
  <si>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</si>
  <si>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</si>
  <si>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</si>
  <si>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</si>
  <si>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</si>
  <si>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</si>
  <si>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</si>
  <si>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</si>
  <si>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</si>
  <si>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</si>
  <si>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</si>
  <si>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</si>
  <si>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</si>
  <si>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</si>
  <si>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</si>
  <si>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</si>
  <si>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</si>
  <si>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</si>
  <si>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</si>
  <si>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</si>
  <si>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</si>
  <si>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</si>
  <si>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</si>
  <si>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</si>
  <si>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</si>
  <si>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</si>
  <si>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</si>
  <si>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</si>
  <si>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</si>
  <si>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</si>
  <si>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</si>
  <si>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</si>
  <si>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</si>
  <si>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</si>
  <si>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</si>
  <si>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</si>
  <si>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</si>
  <si>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</si>
  <si>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</si>
  <si>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</si>
  <si>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</si>
  <si>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</si>
  <si>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</si>
  <si>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</si>
  <si>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</si>
  <si>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</si>
  <si>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</si>
  <si>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</si>
  <si>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</si>
  <si>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</si>
  <si>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</si>
  <si>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</si>
  <si>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</si>
  <si>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</si>
  <si>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</si>
  <si>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</si>
  <si>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</si>
  <si>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</si>
  <si>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</si>
  <si>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</si>
  <si>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</si>
  <si>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</si>
  <si>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</si>
  <si>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</si>
  <si>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</si>
  <si>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</si>
  <si>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</si>
  <si>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</si>
  <si>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</si>
  <si>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</si>
  <si>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</si>
  <si>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</si>
  <si>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</si>
  <si>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</si>
  <si>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</si>
  <si>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</si>
  <si>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</si>
  <si>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</si>
  <si>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</si>
  <si>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</si>
  <si>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</si>
  <si>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</si>
  <si>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</si>
  <si>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</si>
  <si>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</si>
  <si>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</si>
  <si>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</si>
  <si>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</si>
  <si>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</si>
  <si>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</si>
  <si>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</si>
  <si>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</si>
  <si>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</si>
  <si>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</si>
  <si>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</si>
  <si>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</si>
  <si>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</si>
  <si>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</si>
  <si>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</si>
  <si>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</si>
  <si>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</si>
  <si>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</si>
  <si>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</si>
  <si>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</si>
  <si>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</si>
  <si>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</si>
  <si>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</si>
  <si>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</si>
  <si>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</si>
  <si>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</si>
  <si>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</si>
  <si>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</si>
  <si>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</si>
  <si>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</si>
  <si>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</si>
  <si>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</si>
  <si>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</si>
  <si>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</si>
  <si>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</si>
  <si>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</si>
  <si>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</si>
  <si>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</si>
  <si>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</si>
  <si>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</si>
  <si>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</si>
  <si>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</si>
  <si>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</si>
  <si>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</si>
  <si>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</si>
  <si>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</si>
  <si>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</si>
  <si>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</si>
  <si>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</si>
  <si>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</si>
  <si>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</si>
  <si>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</si>
  <si>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</si>
  <si>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</si>
  <si>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</si>
  <si>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</si>
  <si>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</si>
  <si>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</si>
  <si>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</si>
  <si>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</si>
  <si>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</si>
  <si>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</si>
  <si>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</si>
  <si>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</si>
  <si>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</si>
  <si>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</si>
  <si>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</si>
  <si>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</si>
  <si>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</si>
  <si>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</si>
  <si>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</si>
  <si>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</si>
  <si>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</si>
  <si>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</si>
  <si>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</si>
  <si>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</si>
  <si>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</si>
  <si>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</si>
  <si>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</si>
  <si>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</si>
  <si>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</si>
  <si>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</si>
  <si>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</si>
  <si>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</si>
  <si>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</si>
  <si>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</si>
  <si>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</si>
  <si>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</si>
  <si>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</si>
  <si>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</si>
  <si>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</si>
  <si>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</si>
  <si>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</si>
  <si>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</si>
  <si>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</si>
  <si>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</si>
  <si>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</si>
  <si>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</si>
  <si>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</si>
  <si>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</si>
  <si>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</si>
  <si>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</si>
  <si>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</si>
  <si>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</si>
  <si>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</si>
  <si>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</si>
  <si>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</si>
  <si>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</si>
  <si>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</si>
  <si>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</si>
  <si>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</si>
  <si>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</si>
  <si>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</si>
  <si>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</si>
  <si>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</si>
  <si>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</si>
  <si>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</si>
  <si>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</si>
  <si>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</si>
  <si>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</si>
  <si>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</si>
  <si>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</si>
  <si>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</si>
  <si>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</si>
  <si>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</si>
  <si>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</si>
  <si>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</si>
  <si>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</si>
  <si>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</si>
  <si>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</si>
  <si>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</si>
  <si>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</si>
  <si>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</si>
  <si>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</si>
  <si>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</si>
  <si>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</si>
  <si>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</si>
  <si>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</si>
  <si>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</si>
  <si>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</si>
  <si>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</si>
  <si>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</si>
  <si>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</si>
  <si>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</si>
  <si>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</si>
  <si>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</si>
  <si>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</si>
  <si>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</si>
  <si>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</si>
  <si>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</si>
  <si>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</si>
  <si>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</si>
  <si>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</si>
  <si>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</si>
  <si>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</si>
  <si>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</si>
  <si>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</si>
  <si>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</si>
  <si>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</si>
  <si>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</si>
  <si>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</si>
  <si>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</si>
  <si>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</si>
  <si>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</si>
  <si>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</si>
  <si>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</si>
  <si>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</si>
  <si>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</si>
  <si>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</si>
  <si>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</si>
  <si>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</si>
  <si>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</si>
  <si>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</si>
  <si>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</si>
  <si>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</si>
  <si>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</si>
  <si>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</si>
  <si>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</si>
  <si>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</si>
  <si>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</si>
  <si>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</si>
  <si>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</si>
  <si>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</si>
  <si>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</si>
  <si>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</si>
  <si>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</si>
  <si>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</si>
  <si>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</si>
  <si>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</si>
  <si>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</si>
  <si>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</si>
  <si>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</si>
  <si>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</si>
  <si>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</si>
  <si>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</si>
  <si>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</si>
  <si>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</si>
  <si>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</si>
  <si>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</si>
  <si>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</si>
  <si>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</si>
  <si>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</si>
  <si>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</si>
  <si>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</si>
  <si>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</si>
  <si>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</si>
  <si>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</si>
  <si>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</si>
  <si>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</si>
  <si>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</si>
  <si>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</si>
  <si>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</si>
  <si>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</si>
  <si>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</si>
  <si>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</si>
  <si>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</si>
  <si>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</si>
  <si>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</si>
  <si>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</si>
  <si>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</si>
  <si>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</si>
  <si>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</si>
  <si>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</si>
  <si>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</si>
  <si>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</si>
  <si>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</si>
  <si>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</si>
  <si>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</si>
  <si>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</si>
  <si>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</si>
  <si>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</si>
  <si>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</si>
  <si>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</si>
  <si>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</si>
  <si>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</si>
  <si>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</si>
  <si>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</si>
  <si>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</si>
  <si>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</si>
  <si>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</si>
  <si>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</si>
  <si>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</si>
  <si>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</si>
  <si>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</si>
  <si>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</si>
  <si>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</si>
  <si>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</si>
  <si>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</si>
  <si>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</si>
  <si>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</si>
  <si>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</si>
  <si>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</si>
  <si>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</si>
  <si>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</si>
  <si>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</si>
  <si>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</si>
  <si>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</si>
  <si>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</si>
  <si>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</si>
  <si>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</si>
  <si>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</si>
  <si>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</si>
  <si>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</si>
  <si>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</si>
  <si>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</si>
  <si>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</si>
  <si>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</si>
  <si>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</si>
  <si>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</si>
  <si>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</si>
  <si>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</si>
  <si>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</si>
  <si>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</si>
  <si>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</si>
  <si>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</si>
  <si>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</si>
  <si>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</si>
  <si>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</si>
  <si>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</si>
  <si>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</si>
  <si>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</si>
  <si>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</si>
  <si>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</si>
  <si>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</si>
  <si>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</si>
  <si>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</si>
  <si>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</si>
  <si>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</si>
  <si>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</si>
  <si>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</si>
  <si>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</si>
  <si>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</si>
  <si>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</si>
  <si>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</si>
  <si>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</si>
  <si>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</si>
  <si>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</si>
  <si>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</si>
  <si>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</si>
  <si>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</si>
  <si>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</si>
  <si>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</si>
  <si>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</si>
  <si>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</si>
  <si>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</si>
  <si>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</si>
  <si>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</si>
  <si>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</si>
  <si>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</si>
  <si>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</si>
  <si>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</si>
  <si>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</si>
  <si>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</si>
  <si>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</si>
  <si>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</si>
  <si>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</si>
  <si>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</si>
  <si>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</si>
  <si>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</si>
  <si>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</si>
  <si>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</si>
  <si>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</si>
  <si>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</si>
  <si>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</si>
  <si>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</si>
  <si>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</si>
  <si>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</si>
  <si>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</si>
  <si>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</si>
  <si>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</si>
  <si>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</si>
  <si>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</si>
  <si>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</si>
  <si>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</si>
  <si>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</si>
  <si>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</si>
  <si>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</si>
  <si>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</si>
  <si>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</si>
  <si>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</si>
  <si>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</si>
  <si>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</si>
  <si>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</si>
  <si>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</si>
  <si>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</si>
  <si>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</si>
  <si>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</si>
  <si>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</si>
  <si>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</si>
  <si>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</si>
  <si>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</si>
  <si>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</si>
  <si>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</si>
  <si>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</si>
  <si>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</si>
  <si>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</si>
  <si>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</si>
  <si>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</si>
  <si>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</si>
  <si>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</si>
  <si>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</si>
  <si>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</si>
  <si>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</si>
  <si>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</si>
  <si>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</si>
  <si>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</si>
  <si>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</si>
  <si>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</si>
  <si>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</si>
  <si>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</si>
  <si>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</si>
  <si>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</si>
  <si>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</si>
  <si>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</si>
  <si>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</si>
  <si>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</si>
  <si>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</si>
  <si>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</si>
  <si>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</si>
  <si>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</si>
  <si>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</si>
  <si>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</si>
  <si>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</si>
  <si>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</si>
  <si>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</si>
  <si>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</si>
  <si>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</si>
  <si>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</si>
  <si>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</si>
  <si>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</si>
  <si>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</si>
  <si>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</si>
  <si>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</si>
  <si>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</si>
  <si>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</si>
  <si>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</si>
  <si>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</si>
  <si>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</si>
  <si>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</si>
  <si>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</si>
  <si>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</si>
  <si>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</si>
  <si>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</si>
  <si>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</si>
  <si>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</si>
  <si>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</si>
  <si>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</si>
  <si>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</si>
  <si>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</si>
  <si>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</si>
  <si>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</si>
  <si>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</si>
  <si>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</si>
  <si>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</si>
  <si>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</si>
  <si>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</si>
  <si>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</si>
  <si>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</si>
  <si>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</si>
  <si>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</si>
  <si>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</si>
  <si>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</si>
  <si>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</si>
  <si>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</si>
  <si>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</si>
  <si>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</si>
  <si>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</si>
  <si>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</si>
  <si>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</si>
  <si>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</si>
  <si>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</si>
  <si>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</si>
  <si>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</si>
  <si>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</si>
  <si>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</si>
  <si>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</si>
  <si>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</si>
  <si>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</si>
  <si>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</si>
  <si>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</si>
  <si>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</si>
  <si>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</si>
  <si>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</si>
  <si>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</si>
  <si>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</si>
  <si>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</si>
  <si>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</si>
  <si>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</si>
  <si>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</si>
  <si>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</si>
  <si>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</si>
  <si>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</si>
  <si>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</si>
  <si>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</si>
  <si>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</si>
  <si>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</si>
  <si>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</si>
  <si>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</si>
  <si>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</si>
  <si>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</si>
  <si>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</si>
  <si>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</si>
  <si>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</si>
  <si>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</si>
  <si>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</si>
  <si>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</si>
  <si>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</si>
  <si>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</si>
  <si>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</si>
  <si>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</si>
  <si>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</si>
  <si>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</si>
  <si>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</si>
  <si>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</si>
  <si>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</si>
  <si>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</si>
  <si>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</si>
  <si>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</si>
  <si>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</si>
  <si>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</si>
  <si>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</si>
  <si>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</si>
  <si>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</si>
  <si>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</si>
  <si>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</si>
  <si>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</si>
  <si>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</si>
  <si>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</si>
  <si>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</si>
  <si>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</si>
  <si>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</si>
  <si>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</si>
  <si>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</si>
  <si>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</si>
  <si>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</si>
  <si>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</si>
  <si>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</si>
  <si>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</si>
  <si>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</si>
  <si>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</si>
  <si>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</si>
  <si>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</si>
  <si>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</si>
  <si>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</si>
  <si>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</si>
  <si>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</si>
  <si>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</si>
  <si>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</si>
  <si>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</si>
  <si>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</si>
  <si>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</si>
  <si>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</si>
  <si>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</si>
  <si>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</si>
  <si>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</si>
  <si>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</si>
  <si>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</si>
  <si>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</si>
  <si>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</si>
  <si>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</si>
  <si>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</si>
  <si>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</si>
  <si>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</si>
  <si>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</si>
  <si>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</si>
  <si>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</si>
  <si>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</si>
  <si>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</si>
  <si>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</si>
  <si>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</si>
  <si>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</si>
  <si>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</si>
  <si>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</si>
  <si>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</si>
  <si>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</si>
  <si>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</si>
  <si>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</si>
  <si>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</si>
  <si>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</si>
  <si>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</si>
  <si>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</si>
  <si>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</si>
  <si>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</si>
  <si>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</si>
  <si>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</si>
  <si>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</si>
  <si>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</si>
  <si>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</si>
  <si>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</si>
  <si>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</si>
  <si>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</si>
  <si>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</si>
  <si>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</si>
  <si>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</si>
  <si>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</si>
  <si>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</si>
  <si>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</si>
  <si>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</si>
  <si>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</si>
  <si>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</si>
  <si>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</si>
  <si>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</si>
  <si>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</si>
  <si>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</si>
  <si>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</si>
  <si>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</si>
  <si>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</si>
  <si>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</si>
  <si>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</si>
  <si>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</si>
  <si>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</si>
  <si>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</si>
  <si>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</si>
  <si>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</si>
  <si>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</si>
  <si>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</si>
  <si>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</si>
  <si>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</si>
  <si>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</si>
  <si>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</si>
  <si>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</si>
  <si>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</si>
  <si>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</si>
  <si>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</si>
  <si>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</si>
  <si>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</si>
  <si>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</si>
  <si>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</si>
  <si>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</si>
  <si>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</si>
  <si>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</si>
  <si>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</si>
  <si>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</si>
  <si>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</si>
  <si>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</si>
  <si>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</si>
  <si>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</si>
  <si>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</si>
  <si>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</si>
  <si>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</si>
  <si>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</si>
  <si>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</si>
  <si>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</si>
  <si>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</si>
  <si>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</si>
  <si>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</si>
  <si>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</si>
  <si>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</si>
  <si>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</si>
  <si>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</si>
  <si>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</si>
  <si>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</si>
  <si>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</si>
  <si>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</si>
  <si>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</si>
  <si>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</si>
  <si>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</si>
  <si>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</si>
  <si>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</si>
  <si>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</si>
  <si>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</si>
  <si>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</si>
  <si>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</si>
  <si>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</si>
  <si>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</si>
  <si>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</si>
  <si>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</si>
  <si>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</si>
  <si>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</si>
  <si>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</si>
  <si>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</si>
  <si>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</si>
  <si>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</si>
  <si>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</si>
  <si>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</si>
  <si>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</si>
  <si>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</si>
  <si>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</si>
  <si>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</si>
  <si>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</si>
  <si>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</si>
  <si>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</si>
  <si>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</si>
  <si>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</si>
  <si>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</si>
  <si>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</si>
  <si>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</si>
  <si>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</si>
  <si>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</si>
  <si>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</si>
  <si>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</si>
  <si>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</si>
  <si>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</si>
  <si>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</si>
  <si>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</si>
  <si>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</si>
  <si>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</si>
  <si>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</si>
  <si>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</si>
  <si>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</si>
  <si>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</si>
  <si>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</si>
  <si>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</si>
  <si>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</si>
  <si>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</si>
  <si>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</si>
  <si>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</si>
  <si>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</si>
  <si>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</si>
  <si>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</si>
  <si>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</si>
  <si>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</si>
  <si>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</si>
  <si>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</si>
  <si>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</si>
  <si>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</si>
  <si>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</si>
  <si>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</si>
  <si>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</si>
  <si>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</si>
  <si>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</si>
  <si>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</si>
  <si>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</si>
  <si>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</si>
  <si>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</si>
  <si>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</si>
  <si>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</si>
  <si>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</si>
  <si>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</si>
  <si>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</si>
  <si>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</si>
  <si>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</si>
  <si>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</si>
  <si>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</si>
  <si>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</si>
  <si>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</si>
  <si>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</si>
  <si>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</si>
  <si>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</si>
  <si>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</si>
  <si>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</si>
  <si>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</si>
  <si>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</si>
  <si>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</si>
  <si>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</si>
  <si>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</si>
  <si>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</si>
  <si>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</si>
  <si>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</si>
  <si>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</si>
  <si>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</si>
  <si>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</si>
  <si>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</si>
  <si>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</si>
  <si>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</si>
  <si>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</si>
  <si>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</si>
  <si>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</si>
  <si>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</si>
  <si>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</si>
  <si>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</si>
  <si>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</si>
  <si>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</si>
  <si>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</si>
  <si>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</si>
  <si>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</si>
  <si>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</si>
  <si>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</si>
  <si>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</si>
  <si>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</si>
  <si>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</si>
  <si>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</si>
  <si>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</si>
  <si>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</si>
  <si>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</si>
  <si>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</si>
  <si>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</si>
  <si>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</si>
  <si>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</si>
  <si>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</si>
  <si>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</si>
  <si>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</si>
  <si>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</si>
  <si>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</si>
  <si>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</si>
  <si>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</si>
  <si>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</si>
  <si>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</si>
  <si>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</si>
  <si>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</si>
  <si>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</si>
  <si>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</si>
  <si>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</si>
  <si>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</si>
  <si>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</si>
  <si>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</si>
  <si>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</si>
  <si>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</si>
  <si>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</si>
  <si>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</si>
  <si>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</si>
  <si>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</si>
  <si>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</si>
  <si>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</si>
  <si>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</si>
  <si>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</si>
  <si>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</si>
  <si>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</si>
  <si>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</si>
  <si>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</si>
  <si>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</si>
  <si>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</si>
  <si>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</si>
  <si>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</si>
  <si>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</si>
  <si>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</si>
  <si>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</si>
  <si>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</si>
  <si>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</si>
  <si>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</si>
  <si>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</si>
  <si>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</si>
  <si>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</si>
  <si>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</si>
  <si>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</si>
  <si>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</si>
  <si>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</si>
  <si>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</si>
  <si>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</si>
  <si>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</si>
  <si>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</si>
  <si>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</si>
  <si>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</si>
  <si>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</si>
  <si>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</si>
  <si>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</si>
  <si>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</si>
  <si>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</si>
  <si>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</si>
  <si>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</si>
  <si>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</si>
  <si>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</si>
  <si>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</si>
  <si>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</si>
  <si>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</si>
  <si>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</si>
  <si>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</si>
  <si>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</si>
  <si>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</si>
  <si>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</si>
  <si>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</si>
  <si>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</si>
  <si>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</si>
  <si>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</si>
  <si>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</si>
  <si>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</si>
  <si>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</si>
  <si>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</si>
  <si>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</si>
  <si>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</si>
  <si>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</si>
  <si>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</si>
  <si>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</si>
  <si>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</si>
  <si>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</si>
  <si>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</si>
  <si>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</si>
  <si>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</si>
  <si>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</si>
  <si>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</si>
  <si>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</si>
  <si>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</si>
  <si>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</si>
  <si>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</si>
  <si>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</si>
  <si>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</si>
  <si>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</si>
  <si>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</si>
  <si>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</si>
  <si>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</si>
  <si>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</si>
  <si>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</si>
  <si>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</si>
  <si>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</si>
  <si>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</si>
  <si>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</si>
  <si>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</si>
  <si>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</si>
  <si>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</si>
  <si>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</si>
  <si>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</si>
  <si>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</si>
  <si>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</si>
  <si>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</si>
  <si>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</si>
  <si>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</si>
  <si>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</si>
  <si>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</si>
  <si>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</si>
  <si>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</si>
  <si>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</si>
  <si>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</si>
  <si>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</si>
  <si>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</si>
  <si>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</si>
  <si>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</si>
  <si>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</si>
  <si>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</si>
  <si>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</si>
  <si>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</si>
  <si>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</si>
  <si>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</si>
  <si>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</si>
  <si>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</si>
  <si>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</si>
  <si>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</si>
  <si>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</si>
  <si>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</si>
  <si>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</si>
  <si>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</si>
  <si>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</si>
  <si>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</si>
  <si>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</si>
  <si>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</si>
  <si>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</si>
  <si>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</si>
  <si>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</si>
  <si>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</si>
  <si>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</si>
  <si>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</si>
  <si>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</si>
  <si>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</si>
  <si>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</si>
  <si>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</si>
  <si>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</si>
  <si>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</si>
  <si>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</si>
  <si>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</si>
  <si>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</si>
  <si>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</si>
  <si>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</si>
  <si>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</si>
  <si>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</si>
  <si>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</si>
  <si>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</si>
  <si>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</si>
  <si>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</si>
  <si>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</si>
  <si>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</si>
  <si>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</si>
  <si>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</si>
  <si>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</si>
  <si>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</si>
  <si>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</si>
  <si>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</si>
  <si>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</si>
  <si>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</si>
  <si>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</si>
  <si>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</si>
  <si>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</si>
  <si>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</si>
  <si>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</si>
  <si>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</si>
  <si>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</si>
  <si>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</si>
  <si>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</si>
  <si>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</si>
  <si>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</si>
  <si>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</si>
  <si>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</si>
  <si>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</si>
  <si>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</si>
  <si>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</si>
  <si>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</si>
  <si>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</si>
  <si>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</si>
  <si>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</si>
  <si>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</si>
  <si>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</si>
  <si>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</si>
  <si>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</si>
  <si>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</si>
  <si>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</si>
  <si>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</si>
  <si>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</si>
  <si>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</si>
  <si>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</si>
  <si>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</si>
  <si>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</si>
  <si>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</si>
  <si>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</si>
  <si>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</si>
  <si>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</si>
  <si>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</si>
  <si>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</si>
  <si>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</si>
  <si>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</si>
  <si>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</si>
  <si>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</si>
  <si>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</si>
  <si>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</si>
  <si>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</si>
  <si>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</si>
  <si>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</si>
  <si>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</si>
  <si>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</si>
  <si>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</si>
  <si>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</si>
  <si>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</si>
  <si>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</si>
  <si>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</si>
  <si>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</si>
  <si>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</si>
  <si>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</si>
  <si>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</si>
  <si>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</si>
  <si>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</si>
  <si>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</si>
  <si>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</si>
  <si>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</si>
  <si>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</si>
  <si>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</si>
  <si>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</si>
  <si>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</si>
  <si>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</si>
  <si>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</si>
  <si>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</si>
  <si>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</si>
  <si>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</si>
  <si>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</si>
  <si>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</si>
  <si>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</si>
  <si>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</si>
  <si>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</si>
  <si>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</si>
  <si>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</si>
  <si>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</si>
  <si>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</si>
  <si>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</si>
  <si>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</si>
  <si>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</si>
  <si>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</si>
  <si>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</si>
  <si>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</si>
  <si>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</si>
  <si>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</si>
  <si>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</si>
  <si>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</si>
  <si>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</si>
  <si>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</si>
  <si>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</si>
  <si>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</si>
  <si>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</si>
  <si>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</si>
  <si>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</si>
  <si>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</si>
  <si>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</si>
  <si>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</si>
  <si>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</si>
  <si>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</si>
  <si>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</si>
  <si>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</si>
  <si>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</si>
  <si>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</si>
  <si>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</si>
  <si>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</si>
  <si>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</si>
  <si>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</si>
  <si>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</si>
  <si>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</si>
  <si>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</si>
  <si>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</si>
  <si>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</si>
  <si>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</si>
  <si>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</si>
  <si>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</si>
  <si>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</si>
  <si>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</si>
  <si>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</si>
  <si>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</si>
  <si>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</si>
  <si>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</si>
  <si>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</si>
  <si>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</si>
  <si>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</si>
  <si>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</si>
  <si>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</si>
  <si>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</si>
  <si>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</si>
  <si>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</si>
  <si>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</si>
  <si>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</si>
  <si>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</si>
  <si>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</si>
  <si>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</si>
  <si>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</si>
  <si>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</si>
  <si>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</si>
  <si>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</si>
  <si>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</si>
  <si>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</si>
  <si>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</si>
  <si>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</si>
  <si>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</si>
  <si>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</si>
  <si>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</si>
  <si>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</si>
  <si>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</si>
  <si>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</si>
  <si>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</si>
  <si>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</si>
  <si>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</si>
  <si>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</si>
  <si>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</si>
  <si>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</si>
  <si>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</si>
  <si>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</si>
  <si>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</si>
  <si>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</si>
  <si>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</si>
  <si>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</si>
  <si>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</si>
  <si>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</si>
  <si>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</si>
  <si>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</si>
  <si>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</si>
  <si>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</si>
  <si>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</si>
  <si>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</si>
  <si>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</si>
  <si>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</si>
  <si>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</si>
  <si>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</si>
  <si>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</si>
  <si>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</si>
  <si>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</si>
  <si>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</si>
  <si>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</si>
  <si>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</si>
  <si>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</si>
  <si>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</si>
  <si>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</si>
  <si>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</si>
  <si>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</si>
  <si>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</si>
  <si>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</si>
  <si>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</si>
  <si>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</si>
  <si>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</si>
  <si>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</si>
  <si>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</si>
  <si>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</si>
  <si>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</si>
  <si>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</si>
  <si>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</si>
  <si>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</si>
  <si>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</si>
  <si>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</si>
  <si>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</si>
  <si>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</si>
  <si>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</si>
  <si>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</si>
  <si>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</si>
  <si>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</si>
  <si>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</si>
  <si>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</si>
  <si>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</si>
  <si>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</si>
  <si>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</si>
  <si>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</si>
  <si>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</si>
  <si>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</si>
  <si>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</si>
  <si>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</si>
  <si>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</si>
  <si>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</si>
  <si>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</si>
  <si>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</si>
  <si>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</si>
  <si>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</si>
  <si>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</si>
  <si>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</si>
  <si>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</si>
  <si>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</si>
  <si>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</si>
  <si>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</si>
  <si>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</si>
  <si>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</si>
  <si>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</si>
  <si>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</si>
  <si>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</si>
  <si>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</si>
  <si>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</si>
  <si>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</si>
  <si>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</si>
  <si>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</si>
  <si>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</si>
  <si>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</si>
  <si>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</si>
  <si>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</si>
  <si>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</si>
  <si>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</si>
  <si>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</si>
  <si>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</si>
  <si>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</si>
  <si>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</si>
  <si>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</si>
  <si>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</si>
  <si>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</si>
  <si>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</si>
  <si>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</si>
  <si>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</si>
  <si>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</si>
  <si>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</si>
  <si>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</si>
  <si>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</si>
  <si>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</si>
  <si>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</si>
  <si>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</si>
  <si>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</si>
  <si>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</si>
  <si>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</si>
  <si>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</si>
  <si>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</si>
  <si>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</si>
  <si>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</si>
  <si>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</si>
  <si>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</si>
  <si>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</si>
  <si>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</si>
  <si>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</si>
  <si>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</si>
  <si>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</si>
  <si>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</si>
  <si>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</si>
  <si>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</si>
  <si>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</si>
  <si>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</si>
  <si>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</si>
  <si>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</si>
  <si>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</si>
  <si>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</si>
  <si>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</si>
  <si>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</si>
  <si>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</si>
  <si>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</si>
  <si>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</si>
  <si>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</si>
  <si>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</si>
  <si>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</si>
  <si>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</si>
  <si>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</si>
  <si>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</si>
  <si>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</si>
  <si>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</si>
  <si>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</si>
  <si>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</si>
  <si>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</si>
  <si>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</si>
  <si>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</si>
  <si>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</si>
  <si>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</si>
  <si>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</si>
  <si>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</si>
  <si>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</si>
  <si>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</si>
  <si>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</si>
  <si>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</si>
  <si>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</si>
  <si>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</si>
  <si>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</si>
  <si>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</si>
  <si>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</si>
  <si>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</si>
  <si>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</si>
  <si>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</si>
  <si>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</si>
  <si>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</si>
  <si>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</si>
  <si>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</si>
  <si>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</si>
  <si>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</si>
  <si>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</si>
  <si>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</si>
  <si>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</si>
  <si>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</si>
  <si>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</si>
  <si>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</si>
  <si>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</si>
  <si>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</si>
  <si>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</si>
  <si>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</si>
  <si>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</si>
  <si>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</si>
  <si>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</si>
  <si>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</si>
  <si>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</si>
  <si>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</si>
  <si>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</si>
  <si>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</si>
  <si>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</si>
  <si>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</si>
  <si>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</si>
  <si>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</si>
  <si>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</si>
  <si>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</si>
  <si>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</si>
  <si>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</si>
  <si>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</si>
  <si>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</si>
  <si>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</si>
  <si>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</si>
  <si>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</si>
  <si>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</si>
  <si>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</si>
  <si>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</si>
  <si>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</si>
  <si>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</si>
  <si>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</si>
  <si>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</si>
  <si>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</si>
  <si>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</si>
  <si>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</si>
  <si>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</si>
  <si>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</si>
  <si>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</si>
  <si>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</si>
  <si>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</si>
  <si>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</si>
  <si>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</si>
  <si>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</si>
  <si>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</si>
  <si>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</si>
  <si>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</si>
  <si>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</si>
  <si>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</si>
  <si>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</si>
  <si>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</si>
  <si>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</si>
  <si>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</si>
  <si>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</si>
  <si>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</si>
  <si>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</si>
  <si>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</si>
  <si>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</si>
  <si>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</si>
  <si>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</si>
  <si>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</si>
  <si>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</si>
  <si>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</si>
  <si>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</si>
  <si>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</si>
  <si>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</si>
  <si>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</si>
  <si>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</si>
  <si>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</si>
  <si>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</si>
  <si>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</si>
  <si>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</si>
  <si>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</si>
  <si>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</si>
  <si>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</si>
  <si>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</si>
  <si>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</si>
  <si>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</si>
  <si>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</si>
  <si>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</si>
  <si>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</si>
  <si>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</si>
  <si>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</si>
  <si>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</si>
  <si>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</si>
  <si>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</si>
  <si>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</si>
  <si>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</si>
  <si>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</si>
  <si>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</si>
  <si>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</si>
  <si>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</si>
  <si>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</si>
  <si>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</si>
  <si>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</si>
  <si>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</si>
  <si>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</si>
  <si>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</si>
  <si>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</si>
  <si>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</si>
  <si>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</si>
  <si>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</si>
  <si>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</si>
  <si>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</si>
  <si>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</si>
  <si>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</si>
  <si>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</si>
  <si>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</si>
  <si>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</si>
  <si>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</si>
  <si>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</si>
  <si>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</si>
  <si>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</si>
  <si>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</si>
  <si>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</si>
  <si>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</si>
  <si>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</si>
  <si>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</si>
  <si>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</si>
  <si>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</si>
  <si>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</si>
  <si>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</si>
  <si>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</si>
  <si>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</si>
  <si>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</si>
  <si>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</si>
  <si>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</si>
  <si>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</si>
  <si>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</si>
  <si>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</si>
  <si>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</si>
  <si>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</si>
  <si>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</si>
  <si>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</si>
  <si>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</si>
  <si>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</si>
  <si>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</si>
  <si>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</si>
  <si>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</si>
  <si>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</si>
  <si>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</si>
  <si>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</si>
  <si>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</si>
  <si>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</si>
  <si>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</si>
  <si>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</si>
  <si>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</si>
  <si>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</si>
  <si>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</si>
  <si>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</si>
  <si>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</si>
  <si>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</si>
  <si>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</si>
  <si>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</si>
  <si>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</si>
  <si>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</si>
  <si>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</si>
  <si>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</si>
  <si>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</si>
  <si>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</si>
  <si>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</si>
  <si>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</si>
  <si>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</si>
  <si>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</si>
  <si>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</si>
  <si>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</si>
  <si>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</si>
  <si>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</si>
  <si>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</si>
  <si>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</si>
  <si>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</si>
  <si>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</si>
  <si>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</si>
  <si>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</si>
  <si>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</si>
  <si>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</si>
  <si>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</si>
  <si>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</si>
  <si>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</si>
  <si>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</si>
  <si>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</si>
  <si>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</si>
  <si>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</si>
  <si>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</si>
  <si>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</si>
  <si>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</si>
  <si>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</si>
  <si>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</si>
  <si>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</si>
  <si>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</si>
  <si>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</si>
  <si>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</si>
  <si>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</si>
  <si>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</si>
  <si>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</si>
  <si>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</si>
  <si>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</si>
  <si>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</si>
  <si>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</si>
  <si>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</si>
  <si>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</si>
  <si>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</si>
  <si>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</si>
  <si>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</si>
  <si>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</si>
  <si>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</si>
  <si>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</si>
  <si>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</si>
  <si>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</si>
  <si>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</si>
  <si>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</si>
  <si>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</si>
  <si>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</si>
  <si>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</si>
  <si>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</si>
  <si>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</si>
  <si>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</si>
  <si>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</si>
  <si>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</si>
  <si>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</si>
  <si>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</si>
  <si>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</si>
  <si>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</si>
  <si>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</si>
  <si>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</si>
  <si>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</si>
  <si>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</si>
  <si>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</si>
  <si>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</si>
  <si>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</si>
  <si>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</si>
  <si>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</si>
  <si>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</si>
  <si>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</si>
  <si>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</si>
  <si>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</si>
  <si>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</si>
  <si>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</si>
  <si>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</si>
  <si>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</si>
  <si>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</si>
  <si>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</si>
  <si>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</si>
  <si>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</si>
  <si>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</si>
  <si>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</si>
  <si>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</si>
  <si>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</si>
  <si>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</si>
  <si>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</si>
  <si>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</si>
  <si>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</si>
  <si>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</si>
  <si>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</si>
  <si>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</si>
  <si>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</si>
  <si>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</si>
  <si>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</si>
  <si>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</si>
  <si>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</si>
  <si>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</si>
  <si>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</si>
  <si>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</si>
  <si>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</si>
  <si>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</si>
  <si>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</si>
  <si>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</si>
  <si>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</si>
  <si>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</si>
  <si>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</si>
  <si>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</si>
  <si>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</si>
  <si>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</si>
  <si>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</si>
  <si>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</si>
  <si>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</si>
  <si>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</si>
  <si>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</si>
  <si>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</si>
  <si>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</si>
  <si>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</si>
  <si>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</si>
  <si>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</si>
  <si>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</si>
  <si>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</si>
  <si>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</si>
  <si>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</si>
  <si>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</si>
  <si>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</si>
  <si>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</si>
  <si>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</si>
  <si>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</si>
  <si>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</si>
  <si>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</si>
  <si>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</si>
  <si>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</si>
  <si>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</si>
  <si>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</si>
  <si>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</si>
  <si>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</si>
  <si>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</si>
  <si>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</si>
  <si>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</si>
  <si>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</si>
  <si>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</si>
  <si>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</si>
  <si>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</si>
  <si>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</si>
  <si>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</si>
  <si>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</si>
  <si>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</si>
  <si>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</si>
  <si>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</si>
  <si>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</si>
  <si>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</si>
  <si>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</si>
  <si>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</si>
  <si>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</si>
  <si>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</si>
  <si>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</si>
  <si>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</si>
  <si>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</si>
  <si>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</si>
  <si>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</si>
  <si>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</si>
  <si>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</si>
  <si>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</si>
  <si>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</si>
  <si>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</si>
  <si>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</si>
  <si>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</si>
  <si>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</si>
  <si>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</si>
  <si>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</si>
  <si>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</si>
  <si>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</si>
  <si>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</si>
  <si>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</si>
  <si>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</si>
  <si>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</si>
  <si>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</si>
  <si>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</si>
  <si>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</si>
  <si>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</si>
  <si>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</si>
  <si>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</si>
  <si>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</si>
  <si>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</si>
  <si>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</si>
  <si>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</si>
  <si>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</si>
  <si>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</si>
  <si>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</si>
  <si>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</si>
  <si>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</si>
  <si>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</si>
  <si>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</si>
  <si>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</si>
  <si>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</si>
  <si>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</si>
  <si>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</si>
  <si>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</si>
  <si>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</si>
  <si>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</si>
  <si>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</si>
  <si>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</si>
  <si>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</si>
  <si>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</si>
  <si>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</si>
  <si>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</si>
  <si>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</si>
  <si>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</si>
  <si>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</si>
  <si>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</si>
  <si>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</si>
  <si>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</si>
  <si>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</si>
  <si>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</si>
  <si>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</si>
  <si>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</si>
  <si>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</si>
  <si>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</si>
  <si>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</si>
  <si>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</si>
  <si>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</si>
  <si>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</si>
  <si>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</si>
  <si>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</si>
  <si>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</si>
  <si>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</si>
  <si>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</si>
  <si>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</si>
  <si>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</si>
  <si>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</si>
  <si>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</si>
  <si>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</si>
  <si>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</si>
  <si>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</si>
  <si>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</si>
  <si>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</si>
  <si>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</si>
  <si>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</si>
  <si>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</si>
  <si>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</si>
  <si>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</si>
  <si>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</si>
  <si>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</si>
  <si>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</si>
  <si>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</si>
  <si>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</si>
  <si>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</si>
  <si>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</si>
  <si>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</si>
  <si>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</si>
  <si>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</si>
  <si>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</si>
  <si>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</si>
  <si>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</si>
  <si>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</si>
  <si>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</si>
  <si>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</si>
  <si>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</si>
  <si>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</si>
  <si>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</si>
  <si>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</si>
  <si>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</si>
  <si>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</si>
  <si>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</si>
  <si>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</si>
  <si>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</si>
  <si>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</si>
  <si>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</si>
  <si>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</si>
  <si>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</si>
  <si>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</si>
  <si>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</si>
  <si>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</si>
  <si>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</si>
  <si>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</si>
  <si>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</si>
  <si>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</si>
  <si>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</si>
  <si>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</si>
  <si>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</si>
  <si>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</si>
  <si>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</si>
  <si>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</si>
  <si>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</si>
  <si>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</si>
  <si>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</si>
  <si>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</si>
  <si>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</si>
  <si>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</si>
  <si>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</si>
  <si>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</si>
  <si>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</si>
  <si>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</si>
  <si>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</si>
  <si>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</si>
  <si>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</si>
  <si>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</si>
  <si>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</si>
  <si>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</si>
  <si>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</si>
  <si>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</si>
  <si>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</si>
  <si>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</si>
  <si>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</si>
  <si>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</si>
  <si>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</si>
  <si>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</si>
  <si>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</si>
  <si>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</si>
  <si>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</si>
  <si>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</si>
  <si>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</si>
  <si>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</si>
  <si>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</si>
  <si>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</si>
  <si>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</si>
  <si>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</si>
  <si>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</si>
  <si>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</si>
  <si>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</si>
  <si>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</si>
  <si>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</si>
  <si>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</si>
  <si>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</si>
  <si>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</si>
  <si>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</si>
  <si>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</si>
  <si>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</si>
  <si>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</si>
  <si>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</si>
  <si>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</si>
  <si>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</si>
  <si>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</si>
  <si>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</si>
  <si>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</si>
  <si>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</si>
  <si>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</si>
  <si>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</si>
  <si>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</si>
  <si>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</si>
  <si>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</si>
  <si>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</si>
  <si>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</si>
  <si>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</si>
  <si>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</si>
  <si>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</si>
  <si>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</si>
  <si>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</si>
  <si>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</si>
  <si>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</si>
  <si>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</si>
  <si>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</si>
  <si>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</si>
  <si>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</si>
  <si>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</si>
  <si>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</si>
  <si>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</si>
  <si>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</si>
  <si>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</si>
  <si>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</si>
  <si>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</si>
  <si>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</si>
  <si>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</si>
  <si>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</si>
  <si>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</si>
  <si>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</si>
  <si>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</si>
  <si>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</si>
  <si>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</si>
  <si>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</si>
  <si>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</si>
  <si>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</si>
  <si>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</si>
  <si>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</si>
  <si>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</si>
  <si>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</si>
  <si>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</si>
  <si>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</si>
  <si>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</si>
  <si>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</si>
  <si>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</si>
  <si>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</si>
  <si>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</si>
  <si>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</si>
  <si>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</si>
  <si>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</si>
  <si>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</si>
  <si>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</si>
  <si>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</si>
  <si>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</si>
  <si>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</si>
  <si>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</si>
  <si>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</si>
  <si>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</si>
  <si>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</si>
  <si>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</si>
  <si>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</si>
  <si>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</si>
  <si>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</si>
  <si>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</si>
  <si>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</si>
  <si>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</si>
  <si>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</si>
  <si>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</si>
  <si>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</si>
  <si>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</si>
  <si>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</si>
  <si>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</si>
  <si>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</si>
  <si>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</si>
  <si>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</si>
  <si>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</si>
  <si>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</si>
  <si>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</si>
  <si>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</si>
  <si>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</si>
  <si>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</si>
  <si>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</si>
  <si>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</si>
  <si>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</si>
  <si>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</si>
  <si>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</si>
  <si>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</si>
  <si>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</si>
  <si>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</si>
  <si>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</si>
  <si>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</si>
  <si>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</si>
  <si>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</si>
  <si>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</si>
  <si>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</si>
  <si>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</si>
  <si>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</si>
  <si>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</si>
  <si>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</si>
  <si>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</si>
  <si>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</si>
  <si>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</si>
  <si>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</si>
  <si>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</si>
  <si>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</si>
  <si>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</si>
  <si>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</si>
  <si>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</si>
  <si>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</si>
  <si>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</si>
  <si>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</si>
  <si>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</si>
  <si>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</si>
  <si>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</si>
  <si>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</si>
  <si>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</si>
  <si>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</si>
  <si>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</si>
  <si>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</si>
  <si>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</si>
  <si>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</si>
  <si>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</si>
  <si>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</si>
  <si>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</si>
  <si>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</si>
  <si>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</si>
  <si>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</si>
  <si>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</si>
  <si>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</si>
  <si>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</si>
  <si>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</si>
  <si>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</si>
  <si>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</si>
  <si>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</si>
  <si>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</si>
  <si>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</si>
  <si>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</si>
  <si>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</si>
  <si>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</si>
  <si>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</si>
  <si>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</si>
  <si>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</si>
  <si>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</si>
  <si>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</si>
  <si>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</si>
  <si>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</si>
  <si>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</si>
  <si>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</si>
  <si>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</si>
  <si>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</si>
  <si>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</si>
  <si>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</si>
  <si>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</si>
  <si>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</si>
  <si>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</si>
  <si>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</si>
  <si>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</si>
  <si>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</si>
  <si>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</si>
  <si>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</si>
  <si>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</si>
  <si>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</si>
  <si>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</si>
  <si>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</si>
  <si>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</si>
  <si>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</si>
  <si>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</si>
  <si>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</si>
  <si>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</si>
  <si>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</si>
  <si>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</si>
  <si>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</si>
  <si>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</si>
  <si>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</si>
  <si>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</si>
  <si>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</si>
  <si>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</si>
  <si>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</si>
  <si>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</si>
  <si>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</si>
  <si>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</si>
  <si>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</si>
  <si>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</si>
  <si>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</si>
  <si>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</si>
  <si>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</si>
  <si>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</si>
  <si>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</si>
  <si>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</si>
  <si>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</si>
  <si>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</si>
  <si>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</si>
  <si>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</si>
  <si>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</si>
  <si>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</si>
  <si>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</si>
  <si>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</si>
  <si>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</si>
  <si>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</si>
  <si>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</si>
  <si>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</si>
  <si>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</si>
  <si>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</si>
  <si>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</si>
  <si>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</si>
  <si>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</si>
  <si>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</si>
  <si>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</si>
  <si>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</si>
  <si>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</si>
  <si>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</si>
  <si>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</si>
  <si>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</si>
  <si>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</si>
  <si>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</si>
  <si>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</si>
  <si>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</si>
  <si>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</si>
  <si>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</si>
  <si>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</si>
  <si>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</si>
  <si>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</si>
  <si>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</si>
  <si>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</si>
  <si>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</si>
  <si>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</si>
  <si>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</si>
  <si>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</si>
  <si>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</si>
  <si>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</si>
  <si>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</si>
  <si>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</si>
  <si>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</si>
  <si>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</si>
  <si>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</si>
  <si>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</si>
  <si>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</si>
  <si>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</si>
  <si>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</si>
  <si>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</si>
  <si>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</si>
  <si>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</si>
  <si>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</si>
  <si>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</si>
  <si>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</si>
  <si>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</si>
  <si>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</si>
  <si>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</si>
  <si>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</si>
  <si>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</si>
  <si>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</si>
  <si>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</si>
  <si>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</si>
  <si>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</si>
  <si>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</si>
  <si>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</si>
  <si>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</si>
  <si>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</si>
  <si>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</si>
  <si>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</si>
  <si>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</si>
  <si>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</si>
  <si>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</si>
  <si>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</si>
  <si>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</si>
  <si>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</si>
  <si>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</si>
  <si>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</si>
  <si>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</si>
  <si>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</si>
  <si>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</si>
  <si>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</si>
  <si>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</si>
  <si>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</si>
  <si>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</si>
  <si>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</si>
  <si>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</si>
  <si>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</si>
  <si>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</si>
  <si>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</si>
  <si>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</si>
  <si>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</si>
  <si>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</si>
  <si>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</si>
  <si>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</si>
  <si>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</si>
  <si>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</si>
  <si>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</si>
  <si>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</si>
  <si>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</si>
  <si>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</si>
  <si>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</si>
  <si>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</si>
  <si>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</si>
  <si>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</si>
  <si>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</si>
  <si>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</si>
  <si>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</si>
  <si>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</si>
  <si>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</si>
  <si>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</si>
  <si>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</si>
  <si>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</si>
  <si>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</si>
  <si>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</si>
  <si>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</si>
  <si>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</si>
  <si>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</si>
  <si>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</si>
  <si>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</si>
  <si>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</si>
  <si>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</si>
  <si>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</si>
  <si>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</si>
  <si>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</si>
  <si>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</si>
  <si>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</si>
  <si>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</si>
  <si>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</si>
  <si>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</si>
  <si>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</si>
  <si>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</si>
  <si>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</si>
  <si>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</si>
  <si>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</si>
  <si>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</si>
  <si>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</si>
  <si>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</si>
  <si>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</si>
  <si>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</si>
  <si>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</si>
  <si>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</si>
  <si>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</si>
  <si>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</si>
  <si>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</si>
  <si>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</si>
  <si>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</si>
  <si>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</si>
  <si>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</si>
  <si>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</si>
  <si>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</si>
  <si>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</si>
  <si>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</si>
  <si>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</si>
  <si>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</si>
  <si>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</si>
  <si>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</si>
  <si>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</si>
  <si>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</si>
  <si>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</si>
  <si>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</si>
  <si>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</si>
  <si>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</si>
  <si>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</si>
  <si>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</si>
  <si>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</si>
  <si>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</si>
  <si>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</si>
  <si>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</si>
  <si>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</si>
  <si>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</si>
  <si>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</si>
  <si>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</si>
  <si>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</si>
  <si>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</si>
  <si>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</si>
  <si>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</si>
  <si>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</si>
  <si>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</si>
  <si>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</si>
  <si>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</si>
  <si>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</si>
  <si>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</si>
  <si>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</si>
  <si>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</si>
  <si>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</si>
  <si>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</si>
  <si>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</si>
  <si>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</si>
  <si>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</si>
  <si>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</si>
  <si>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</si>
  <si>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</si>
  <si>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</si>
  <si>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</si>
  <si>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</si>
  <si>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</si>
  <si>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</si>
  <si>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</si>
  <si>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</si>
  <si>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</si>
  <si>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</si>
  <si>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</si>
  <si>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</si>
  <si>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</si>
  <si>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</si>
  <si>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</si>
  <si>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</si>
  <si>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</si>
  <si>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</si>
  <si>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</si>
  <si>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</si>
  <si>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</si>
  <si>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</si>
  <si>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</si>
  <si>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</si>
  <si>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</si>
  <si>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</si>
  <si>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</si>
  <si>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</si>
  <si>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</si>
  <si>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</si>
  <si>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</si>
  <si>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</si>
  <si>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</si>
  <si>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</si>
  <si>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</si>
  <si>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</si>
  <si>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</si>
  <si>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</si>
  <si>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</si>
  <si>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</si>
  <si>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</si>
  <si>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</si>
  <si>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</si>
  <si>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</si>
  <si>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</si>
  <si>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</si>
  <si>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</si>
  <si>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</si>
  <si>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</si>
  <si>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</si>
  <si>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</si>
  <si>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</si>
  <si>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</si>
  <si>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</si>
  <si>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</si>
  <si>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</si>
  <si>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</si>
  <si>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</si>
  <si>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</si>
  <si>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</si>
  <si>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</si>
  <si>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</si>
  <si>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</si>
  <si>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</si>
  <si>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</si>
  <si>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</si>
  <si>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</si>
  <si>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</si>
  <si>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</si>
  <si>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</si>
  <si>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</si>
  <si>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</si>
  <si>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</si>
  <si>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</si>
  <si>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</si>
  <si>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</si>
  <si>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</si>
  <si>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</si>
  <si>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</si>
  <si>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</si>
  <si>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</si>
  <si>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</si>
  <si>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</si>
  <si>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</si>
  <si>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</si>
  <si>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</si>
  <si>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</si>
  <si>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</si>
  <si>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</si>
  <si>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</si>
  <si>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</si>
  <si>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</si>
  <si>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</si>
  <si>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</si>
  <si>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</si>
  <si>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</si>
  <si>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</si>
  <si>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</si>
  <si>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</si>
  <si>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</si>
  <si>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</si>
  <si>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</si>
  <si>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</si>
  <si>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</si>
  <si>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</si>
  <si>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</si>
  <si>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</si>
  <si>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</si>
  <si>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</si>
  <si>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</si>
  <si>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</si>
  <si>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</si>
  <si>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</si>
  <si>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</si>
  <si>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</si>
  <si>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</si>
  <si>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</si>
  <si>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</si>
  <si>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</si>
  <si>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</si>
  <si>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</si>
  <si>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</si>
  <si>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</si>
  <si>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</si>
  <si>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</si>
  <si>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</si>
  <si>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</si>
  <si>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</si>
  <si>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</si>
  <si>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</si>
  <si>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</si>
  <si>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</si>
  <si>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</si>
  <si>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</si>
  <si>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</si>
  <si>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</si>
  <si>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</si>
  <si>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</si>
  <si>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</si>
  <si>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</si>
  <si>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</si>
  <si>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</si>
  <si>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</si>
  <si>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</si>
  <si>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</si>
  <si>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</si>
  <si>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</si>
  <si>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</si>
  <si>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</si>
  <si>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</si>
  <si>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</si>
  <si>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</si>
  <si>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</si>
  <si>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</si>
  <si>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</si>
  <si>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</si>
  <si>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</si>
  <si>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</si>
  <si>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</si>
  <si>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</si>
  <si>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</si>
  <si>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</si>
  <si>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</si>
  <si>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</si>
  <si>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</si>
  <si>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</si>
  <si>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</si>
  <si>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</si>
  <si>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</si>
  <si>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</si>
  <si>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</si>
  <si>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</si>
  <si>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</si>
  <si>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</si>
  <si>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</si>
  <si>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</si>
  <si>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</si>
  <si>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</si>
  <si>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</si>
  <si>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</si>
  <si>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</si>
  <si>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</si>
  <si>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</si>
  <si>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</si>
  <si>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</si>
  <si>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</si>
  <si>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</si>
  <si>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</si>
  <si>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</si>
  <si>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</si>
  <si>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</si>
  <si>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</si>
  <si>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</si>
  <si>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</si>
  <si>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</si>
  <si>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</si>
  <si>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</si>
  <si>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</si>
  <si>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</si>
  <si>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</si>
  <si>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</si>
  <si>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</si>
  <si>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</si>
  <si>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</si>
  <si>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</si>
  <si>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</si>
  <si>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</si>
  <si>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</si>
  <si>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</si>
  <si>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</si>
  <si>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</si>
  <si>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</si>
  <si>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</si>
  <si>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</si>
  <si>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</si>
  <si>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</si>
  <si>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</si>
  <si>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</si>
  <si>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</si>
  <si>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</si>
  <si>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</si>
  <si>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</si>
  <si>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</si>
  <si>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</si>
  <si>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</si>
  <si>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</si>
  <si>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</si>
  <si>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</si>
  <si>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</si>
  <si>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</si>
  <si>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</si>
  <si>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</si>
  <si>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</si>
  <si>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</si>
  <si>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</si>
  <si>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</si>
  <si>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</si>
  <si>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</si>
  <si>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</si>
  <si>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</si>
  <si>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</si>
  <si>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</si>
  <si>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</si>
  <si>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</si>
  <si>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</si>
  <si>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</si>
  <si>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</si>
  <si>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</si>
  <si>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</si>
  <si>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</si>
  <si>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</si>
  <si>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</si>
  <si>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</si>
  <si>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</si>
  <si>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</si>
  <si>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</si>
  <si>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</si>
  <si>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</si>
  <si>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</si>
  <si>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</si>
  <si>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</si>
  <si>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</si>
  <si>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</si>
  <si>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</si>
  <si>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</si>
  <si>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</si>
  <si>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</si>
  <si>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</si>
  <si>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</si>
  <si>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</si>
  <si>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</si>
  <si>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</si>
  <si>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</si>
  <si>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</si>
  <si>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</si>
  <si>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</si>
  <si>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</si>
  <si>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</si>
  <si>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</si>
  <si>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</si>
  <si>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</si>
  <si>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</si>
  <si>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</si>
  <si>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</si>
  <si>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</si>
  <si>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</si>
  <si>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</si>
  <si>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</si>
  <si>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</si>
  <si>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</si>
  <si>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</si>
  <si>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</si>
  <si>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</si>
  <si>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</si>
  <si>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</si>
  <si>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</si>
  <si>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</si>
  <si>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</si>
  <si>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</si>
  <si>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</si>
  <si>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</si>
  <si>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</si>
  <si>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</si>
  <si>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</si>
  <si>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</si>
  <si>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</si>
  <si>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</si>
  <si>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</si>
  <si>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</si>
  <si>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</si>
  <si>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</si>
  <si>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</si>
  <si>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</si>
  <si>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</si>
  <si>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</si>
  <si>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</si>
  <si>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</si>
  <si>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</si>
  <si>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</si>
  <si>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</si>
  <si>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</si>
  <si>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</si>
  <si>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</si>
  <si>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</si>
  <si>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</si>
  <si>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</si>
  <si>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</si>
  <si>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</si>
  <si>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</si>
  <si>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</si>
  <si>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</si>
  <si>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</si>
  <si>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</si>
  <si>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</si>
  <si>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</si>
  <si>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</si>
  <si>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</si>
  <si>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</si>
  <si>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</si>
  <si>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</si>
  <si>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</si>
  <si>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</si>
  <si>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</si>
  <si>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</si>
  <si>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</si>
  <si>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</si>
  <si>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</si>
  <si>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</si>
  <si>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</si>
  <si>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</si>
  <si>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</si>
  <si>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</si>
  <si>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</si>
  <si>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</si>
  <si>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</si>
  <si>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</si>
  <si>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</si>
  <si>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</si>
  <si>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</si>
  <si>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</si>
  <si>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</si>
  <si>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</si>
  <si>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</si>
  <si>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</si>
  <si>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</si>
  <si>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</si>
  <si>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</si>
  <si>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</si>
  <si>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</si>
  <si>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</si>
  <si>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</si>
  <si>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</si>
  <si>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</si>
  <si>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</si>
  <si>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</si>
  <si>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</si>
  <si>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</si>
  <si>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</si>
  <si>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</si>
  <si>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</si>
  <si>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</si>
  <si>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</si>
  <si>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</si>
  <si>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</si>
  <si>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</si>
  <si>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</si>
  <si>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</si>
  <si>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</si>
  <si>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</si>
  <si>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</si>
  <si>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</si>
  <si>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</si>
  <si>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</si>
  <si>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</si>
  <si>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</si>
  <si>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</si>
  <si>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</si>
  <si>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</si>
  <si>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</si>
  <si>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</si>
  <si>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</si>
  <si>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</si>
  <si>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</si>
  <si>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</si>
  <si>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</si>
  <si>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</si>
  <si>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</si>
  <si>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</si>
  <si>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</si>
  <si>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</si>
  <si>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</si>
  <si>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</si>
  <si>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</si>
  <si>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</si>
  <si>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</si>
  <si>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</si>
  <si>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</si>
  <si>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</si>
  <si>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</si>
  <si>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</si>
  <si>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</si>
  <si>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</si>
  <si>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</si>
  <si>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</si>
  <si>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</si>
  <si>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</si>
  <si>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</si>
  <si>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</si>
  <si>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</si>
  <si>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</si>
  <si>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</si>
  <si>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</si>
  <si>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</si>
  <si>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</si>
  <si>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</si>
  <si>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</si>
  <si>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</si>
  <si>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</si>
  <si>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</si>
  <si>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</si>
  <si>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</si>
  <si>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</si>
  <si>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</si>
  <si>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</si>
  <si>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</si>
  <si>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</si>
  <si>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</si>
  <si>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</si>
  <si>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</si>
  <si>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</si>
  <si>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</si>
  <si>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</si>
  <si>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</si>
  <si>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</si>
  <si>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</si>
  <si>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</si>
  <si>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</si>
  <si>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</si>
  <si>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</si>
  <si>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</si>
  <si>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</si>
  <si>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</si>
  <si>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</si>
  <si>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</si>
  <si>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</si>
  <si>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</si>
  <si>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</si>
  <si>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</si>
  <si>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</si>
  <si>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</si>
  <si>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</si>
  <si>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</si>
  <si>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</si>
  <si>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</si>
  <si>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</si>
  <si>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</si>
  <si>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</si>
  <si>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</si>
  <si>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</si>
  <si>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</si>
  <si>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</si>
  <si>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</si>
  <si>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</si>
  <si>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</si>
  <si>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</si>
  <si>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</si>
  <si>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</si>
  <si>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</si>
  <si>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</si>
  <si>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</si>
  <si>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</si>
  <si>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</si>
  <si>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</si>
  <si>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</si>
  <si>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</si>
  <si>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</si>
  <si>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</si>
  <si>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</si>
  <si>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</si>
  <si>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</si>
  <si>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</si>
  <si>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</si>
  <si>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</si>
  <si>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</si>
  <si>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</si>
  <si>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</si>
  <si>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</si>
  <si>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</si>
  <si>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</si>
  <si>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</si>
  <si>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</si>
  <si>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</si>
  <si>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</si>
  <si>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</si>
  <si>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</si>
  <si>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</si>
  <si>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</si>
  <si>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</si>
  <si>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</si>
  <si>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</si>
  <si>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</si>
  <si>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</si>
  <si>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</si>
  <si>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</si>
  <si>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</si>
  <si>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</si>
  <si>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</si>
  <si>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</si>
  <si>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</si>
  <si>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</si>
  <si>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</si>
  <si>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</si>
  <si>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</si>
  <si>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</si>
  <si>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</si>
  <si>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</si>
  <si>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</si>
  <si>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</si>
  <si>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</si>
  <si>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</si>
  <si>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</si>
  <si>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</si>
  <si>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</si>
  <si>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</si>
  <si>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</si>
  <si>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</si>
  <si>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</si>
  <si>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</si>
  <si>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</si>
  <si>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</si>
  <si>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</si>
  <si>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</si>
  <si>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</si>
  <si>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</si>
  <si>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</si>
  <si>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</si>
  <si>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</si>
  <si>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</si>
  <si>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</si>
  <si>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</si>
  <si>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</si>
  <si>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</si>
  <si>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</si>
  <si>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</si>
  <si>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</si>
  <si>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</si>
  <si>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</si>
  <si>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</si>
  <si>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</si>
  <si>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</si>
  <si>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</si>
  <si>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</si>
  <si>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</si>
  <si>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</si>
  <si>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</si>
  <si>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</si>
  <si>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</si>
  <si>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</si>
  <si>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</si>
  <si>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</si>
  <si>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</si>
  <si>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</si>
  <si>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</si>
  <si>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</si>
  <si>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</si>
  <si>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</si>
  <si>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</si>
  <si>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</si>
  <si>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</si>
  <si>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</si>
  <si>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</si>
  <si>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</si>
  <si>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</si>
  <si>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</si>
  <si>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</si>
  <si>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</si>
  <si>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</si>
  <si>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</si>
  <si>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</si>
  <si>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</si>
  <si>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</si>
  <si>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</si>
  <si>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</si>
  <si>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</si>
  <si>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</si>
  <si>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</si>
  <si>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</si>
  <si>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</si>
  <si>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</si>
  <si>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</si>
  <si>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</si>
  <si>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</si>
  <si>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</si>
  <si>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</si>
  <si>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</si>
  <si>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</si>
  <si>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</si>
  <si>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</si>
  <si>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</si>
  <si>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</si>
  <si>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</si>
  <si>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</si>
  <si>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</si>
  <si>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</si>
  <si>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</si>
  <si>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</si>
  <si>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</si>
  <si>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</si>
  <si>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</si>
  <si>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</si>
  <si>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</si>
  <si>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</si>
  <si>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</si>
  <si>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</si>
  <si>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</si>
  <si>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</si>
  <si>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</si>
  <si>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</si>
  <si>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</si>
  <si>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</si>
  <si>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</si>
  <si>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</si>
  <si>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</si>
  <si>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</si>
  <si>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</si>
  <si>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</si>
  <si>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</si>
  <si>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</si>
  <si>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</si>
  <si>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</si>
  <si>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</si>
  <si>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</si>
  <si>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</si>
  <si>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</si>
  <si>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</si>
  <si>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</si>
  <si>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</si>
  <si>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</si>
  <si>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</si>
  <si>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</si>
  <si>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</si>
  <si>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</si>
  <si>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</si>
  <si>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</si>
  <si>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</si>
  <si>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</si>
  <si>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</si>
  <si>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</si>
  <si>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</si>
  <si>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</si>
  <si>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</si>
  <si>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</si>
  <si>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</si>
  <si>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</si>
  <si>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</si>
  <si>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</si>
  <si>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</si>
  <si>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</si>
  <si>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</si>
  <si>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</si>
  <si>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</si>
  <si>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</si>
  <si>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</si>
  <si>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</si>
  <si>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</si>
  <si>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</si>
  <si>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</si>
  <si>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</si>
  <si>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</si>
  <si>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</si>
  <si>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</si>
  <si>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</si>
  <si>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</si>
  <si>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</si>
  <si>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</si>
  <si>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</si>
  <si>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</si>
  <si>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</si>
  <si>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</si>
  <si>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</si>
  <si>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</si>
  <si>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</si>
  <si>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</si>
  <si>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</si>
  <si>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</si>
  <si>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</si>
  <si>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</si>
  <si>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</si>
  <si>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</si>
  <si>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</si>
  <si>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</si>
  <si>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</si>
  <si>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</si>
  <si>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</si>
  <si>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</si>
  <si>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</si>
  <si>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</si>
  <si>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</si>
  <si>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</si>
  <si>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</si>
  <si>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</si>
  <si>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</si>
  <si>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</si>
  <si>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</si>
  <si>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</si>
  <si>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</si>
  <si>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</si>
  <si>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</si>
  <si>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</si>
  <si>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</si>
  <si>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</si>
  <si>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</si>
  <si>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</si>
  <si>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</si>
  <si>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</si>
  <si>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</si>
  <si>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</si>
  <si>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</si>
  <si>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</si>
  <si>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</si>
  <si>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</si>
  <si>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</si>
  <si>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</si>
  <si>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</si>
  <si>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</si>
  <si>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</si>
  <si>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</si>
  <si>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</si>
  <si>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</si>
  <si>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</si>
  <si>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</si>
  <si>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</si>
  <si>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</si>
  <si>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</si>
  <si>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</si>
  <si>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</si>
  <si>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</si>
  <si>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</si>
  <si>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</si>
  <si>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</si>
  <si>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</si>
  <si>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</si>
  <si>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</si>
  <si>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</si>
  <si>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</si>
  <si>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</si>
  <si>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</si>
  <si>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</si>
  <si>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</si>
  <si>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</si>
  <si>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</si>
  <si>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</si>
  <si>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</si>
  <si>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</si>
  <si>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</si>
  <si>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</si>
  <si>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</si>
  <si>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</si>
  <si>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</si>
  <si>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</si>
  <si>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</si>
  <si>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</si>
  <si>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</si>
  <si>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</si>
  <si>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</si>
  <si>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</si>
  <si>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</si>
  <si>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</si>
  <si>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</si>
  <si>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</si>
  <si>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</si>
  <si>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</si>
  <si>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</si>
  <si>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</si>
  <si>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</si>
  <si>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</si>
  <si>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</si>
  <si>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</si>
  <si>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</si>
  <si>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</si>
  <si>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</si>
  <si>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</si>
  <si>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</si>
  <si>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</si>
  <si>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</si>
  <si>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</si>
  <si>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</si>
  <si>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</si>
  <si>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</si>
  <si>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</si>
  <si>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</si>
  <si>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</si>
  <si>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</si>
  <si>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</si>
  <si>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</si>
  <si>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</si>
  <si>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</si>
  <si>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</si>
  <si>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</si>
  <si>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</si>
  <si>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</si>
  <si>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</si>
  <si>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</si>
  <si>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</si>
  <si>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</si>
  <si>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</si>
  <si>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</si>
  <si>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</si>
  <si>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</si>
  <si>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</si>
  <si>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</si>
  <si>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</si>
  <si>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</si>
  <si>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</si>
  <si>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</si>
  <si>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</si>
  <si>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</si>
  <si>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</si>
  <si>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</si>
  <si>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</si>
  <si>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</si>
  <si>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</si>
  <si>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</si>
  <si>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</si>
  <si>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</si>
  <si>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</si>
  <si>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</si>
  <si>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</si>
  <si>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</si>
  <si>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</si>
  <si>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</si>
  <si>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</si>
  <si>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</si>
  <si>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</si>
  <si>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</si>
  <si>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</si>
  <si>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</si>
  <si>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</si>
  <si>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</si>
  <si>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</si>
  <si>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</si>
  <si>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</si>
  <si>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</si>
  <si>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</si>
  <si>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</si>
  <si>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</si>
  <si>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</si>
  <si>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</si>
  <si>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</si>
  <si>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</si>
  <si>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</si>
  <si>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</si>
  <si>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</si>
  <si>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</si>
  <si>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</si>
  <si>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</si>
  <si>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</si>
  <si>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</si>
  <si>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</si>
  <si>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</si>
  <si>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</si>
  <si>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</si>
  <si>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</si>
  <si>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</si>
  <si>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</si>
  <si>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</si>
  <si>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</si>
  <si>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</si>
  <si>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</si>
  <si>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</si>
  <si>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</si>
  <si>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</si>
  <si>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</si>
  <si>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</si>
  <si>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</si>
  <si>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</si>
  <si>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</si>
  <si>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</si>
  <si>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</si>
  <si>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</si>
  <si>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</si>
  <si>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</si>
  <si>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</si>
  <si>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</si>
  <si>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</si>
  <si>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</si>
  <si>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</si>
  <si>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</si>
  <si>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</si>
  <si>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</si>
  <si>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</si>
  <si>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</si>
  <si>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</si>
  <si>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</si>
  <si>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</si>
  <si>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</si>
  <si>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</si>
  <si>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</si>
  <si>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</si>
  <si>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</si>
  <si>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</si>
  <si>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</si>
  <si>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</si>
  <si>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</si>
  <si>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</si>
  <si>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</si>
  <si>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</si>
  <si>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</si>
  <si>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</si>
  <si>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</si>
  <si>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</si>
  <si>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</si>
  <si>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</si>
  <si>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</si>
  <si>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</si>
  <si>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</si>
  <si>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</si>
  <si>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</si>
  <si>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</si>
  <si>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</si>
  <si>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</si>
  <si>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</si>
  <si>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</si>
  <si>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</si>
  <si>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</si>
  <si>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</si>
  <si>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</si>
  <si>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</si>
  <si>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</si>
  <si>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</si>
  <si>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</si>
  <si>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</si>
  <si>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</si>
  <si>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</si>
  <si>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</si>
  <si>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</si>
  <si>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</si>
  <si>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</si>
  <si>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</si>
  <si>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</si>
  <si>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</si>
  <si>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</si>
  <si>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</si>
  <si>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</si>
  <si>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</si>
  <si>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</si>
  <si>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</si>
  <si>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</si>
  <si>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</si>
  <si>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</si>
  <si>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</si>
  <si>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</si>
  <si>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</si>
  <si>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</si>
  <si>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</si>
  <si>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</si>
  <si>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</si>
  <si>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</si>
  <si>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</si>
  <si>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</si>
  <si>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</si>
  <si>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</si>
  <si>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</si>
  <si>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</si>
  <si>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</si>
  <si>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</si>
  <si>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</si>
  <si>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</si>
  <si>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</si>
  <si>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</si>
  <si>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</si>
  <si>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</si>
  <si>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</si>
  <si>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</si>
  <si>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</si>
  <si>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</si>
  <si>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</si>
  <si>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</si>
  <si>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</si>
  <si>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</si>
  <si>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</si>
  <si>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</si>
  <si>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</si>
  <si>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</si>
  <si>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</si>
  <si>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</si>
  <si>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</si>
  <si>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</si>
  <si>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</si>
  <si>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</si>
  <si>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</si>
  <si>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</si>
  <si>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</si>
  <si>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</si>
  <si>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</si>
  <si>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</si>
  <si>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</si>
  <si>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</si>
  <si>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</si>
  <si>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</si>
  <si>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</si>
  <si>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</si>
  <si>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</si>
  <si>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</si>
  <si>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</si>
  <si>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</si>
  <si>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</si>
  <si>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</si>
  <si>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</si>
  <si>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</si>
  <si>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</si>
  <si>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</si>
  <si>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</si>
  <si>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</si>
  <si>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</si>
  <si>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</si>
  <si>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</si>
  <si>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</si>
  <si>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</si>
  <si>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</si>
  <si>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</si>
  <si>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</si>
  <si>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</si>
  <si>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</si>
  <si>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</si>
  <si>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</si>
  <si>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</si>
  <si>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</si>
  <si>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</si>
  <si>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</si>
  <si>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</si>
  <si>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</si>
  <si>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</si>
  <si>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</si>
  <si>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</si>
  <si>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</si>
  <si>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</si>
  <si>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</si>
  <si>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</si>
  <si>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</si>
  <si>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</si>
  <si>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</si>
  <si>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</si>
  <si>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</si>
  <si>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</si>
  <si>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</si>
  <si>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</si>
  <si>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</si>
  <si>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</si>
  <si>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</si>
  <si>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</si>
  <si>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</si>
  <si>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</si>
  <si>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</si>
  <si>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</si>
  <si>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</si>
  <si>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</si>
  <si>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</si>
  <si>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</si>
  <si>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</si>
  <si>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</si>
  <si>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</si>
  <si>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</si>
  <si>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</si>
  <si>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</si>
  <si>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</si>
  <si>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</si>
  <si>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</si>
  <si>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</si>
  <si>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</si>
  <si>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</si>
  <si>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</si>
  <si>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</si>
  <si>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</si>
  <si>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</si>
  <si>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</si>
  <si>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</si>
  <si>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</si>
  <si>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</si>
  <si>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</si>
  <si>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</si>
  <si>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</si>
  <si>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</si>
  <si>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</si>
  <si>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</si>
  <si>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</si>
  <si>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</si>
  <si>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</si>
  <si>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</si>
  <si>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</si>
  <si>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</si>
  <si>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</si>
  <si>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</si>
  <si>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</si>
  <si>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</si>
  <si>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</si>
  <si>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</si>
  <si>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</si>
  <si>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</si>
  <si>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</si>
  <si>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</si>
  <si>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</si>
  <si>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</si>
  <si>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</si>
  <si>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</si>
  <si>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</si>
  <si>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</si>
  <si>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</si>
  <si>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</si>
  <si>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</si>
  <si>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</si>
  <si>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</si>
  <si>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</si>
  <si>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</si>
  <si>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</si>
  <si>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</si>
  <si>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</si>
  <si>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</si>
  <si>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</si>
  <si>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</si>
  <si>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</si>
  <si>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</si>
  <si>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</si>
  <si>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</si>
  <si>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</si>
  <si>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</si>
  <si>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</si>
  <si>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</si>
  <si>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</si>
  <si>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</si>
  <si>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</si>
  <si>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</si>
  <si>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</si>
  <si>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</si>
  <si>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</si>
  <si>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</si>
  <si>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</si>
  <si>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</si>
  <si>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</si>
  <si>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</si>
  <si>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</si>
  <si>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</si>
  <si>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</si>
  <si>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</si>
  <si>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</si>
  <si>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</si>
  <si>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</si>
  <si>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</si>
  <si>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</si>
  <si>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</si>
  <si>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</si>
  <si>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</si>
  <si>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</si>
  <si>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</si>
  <si>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</si>
  <si>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</si>
  <si>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</si>
  <si>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</si>
  <si>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</si>
  <si>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</si>
  <si>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</si>
  <si>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</si>
  <si>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</si>
  <si>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</si>
  <si>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</si>
  <si>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</si>
  <si>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</si>
  <si>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</si>
  <si>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</si>
  <si>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</si>
  <si>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</si>
  <si>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</si>
  <si>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</si>
  <si>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</si>
  <si>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</si>
  <si>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</si>
  <si>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</si>
  <si>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</si>
  <si>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</si>
  <si>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</si>
  <si>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</si>
  <si>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</si>
  <si>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</si>
  <si>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</si>
  <si>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</si>
  <si>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</si>
  <si>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</si>
  <si>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</si>
  <si>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</si>
  <si>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</si>
  <si>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</si>
  <si>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</si>
  <si>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</si>
  <si>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</si>
  <si>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</si>
  <si>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</si>
  <si>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</si>
  <si>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</si>
  <si>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</si>
  <si>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</si>
  <si>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</si>
  <si>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</si>
  <si>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</si>
  <si>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</si>
  <si>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</si>
  <si>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</si>
  <si>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</si>
  <si>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</si>
  <si>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</si>
  <si>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</si>
  <si>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</si>
  <si>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</si>
  <si>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</si>
  <si>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</si>
  <si>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</si>
  <si>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</si>
  <si>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</si>
  <si>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</si>
  <si>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</si>
  <si>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</si>
  <si>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</si>
  <si>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</si>
  <si>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</si>
  <si>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</si>
  <si>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</si>
  <si>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</si>
  <si>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</si>
  <si>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</si>
  <si>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</si>
  <si>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</si>
  <si>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</si>
  <si>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</si>
  <si>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</si>
  <si>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</si>
  <si>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</si>
  <si>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</si>
  <si>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</si>
  <si>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</si>
  <si>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</si>
  <si>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</si>
  <si>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</si>
  <si>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</si>
  <si>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</si>
  <si>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</si>
  <si>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</si>
  <si>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</si>
  <si>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</si>
  <si>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</si>
  <si>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</si>
  <si>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</si>
  <si>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</si>
  <si>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</si>
  <si>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</si>
  <si>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</si>
  <si>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</si>
  <si>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</si>
  <si>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</si>
  <si>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</si>
  <si>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</si>
  <si>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</si>
  <si>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</si>
  <si>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</si>
  <si>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</si>
  <si>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</si>
  <si>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</si>
  <si>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</si>
  <si>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</si>
  <si>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</si>
  <si>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</si>
  <si>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</si>
  <si>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</si>
  <si>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</si>
  <si>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</si>
  <si>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</si>
  <si>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</si>
  <si>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</si>
  <si>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</si>
  <si>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</si>
  <si>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</si>
  <si>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</si>
  <si>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</si>
  <si>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</si>
  <si>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</si>
  <si>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</si>
  <si>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</si>
  <si>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</si>
  <si>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</si>
  <si>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</si>
  <si>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</si>
  <si>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</si>
  <si>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</si>
  <si>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</si>
  <si>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</si>
  <si>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</si>
  <si>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</si>
  <si>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</si>
  <si>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</si>
  <si>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</si>
  <si>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</si>
  <si>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</si>
  <si>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</si>
  <si>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</si>
  <si>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</si>
  <si>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</si>
  <si>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</si>
  <si>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</si>
  <si>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</si>
  <si>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</si>
  <si>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</si>
  <si>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</si>
  <si>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</si>
  <si>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</si>
  <si>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</si>
  <si>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</si>
  <si>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</si>
  <si>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</si>
  <si>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</si>
  <si>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</si>
  <si>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</si>
  <si>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</si>
  <si>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</si>
  <si>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</si>
  <si>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</si>
  <si>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</si>
  <si>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</si>
  <si>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</si>
  <si>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</si>
  <si>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</si>
  <si>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</si>
  <si>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</si>
  <si>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</si>
  <si>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</si>
  <si>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</si>
  <si>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</si>
  <si>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</si>
  <si>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</si>
  <si>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</si>
  <si>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</si>
  <si>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</si>
  <si>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</si>
  <si>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</si>
  <si>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</si>
  <si>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</si>
  <si>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</si>
  <si>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</si>
  <si>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</si>
  <si>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</si>
  <si>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</si>
  <si>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</si>
  <si>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</si>
  <si>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</si>
  <si>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</si>
  <si>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</si>
  <si>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</si>
  <si>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</si>
  <si>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</si>
  <si>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</si>
  <si>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</si>
  <si>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</si>
  <si>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</si>
  <si>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</si>
  <si>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</si>
  <si>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</si>
  <si>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</si>
  <si>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</si>
  <si>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</si>
  <si>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</si>
  <si>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</si>
  <si>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</si>
  <si>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</si>
  <si>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</si>
  <si>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</si>
  <si>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</si>
  <si>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</si>
  <si>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</si>
  <si>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</si>
  <si>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</si>
  <si>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</si>
  <si>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</si>
  <si>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</si>
  <si>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</si>
  <si>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</si>
  <si>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</si>
  <si>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</si>
  <si>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</si>
  <si>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</si>
  <si>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</si>
  <si>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</si>
  <si>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</si>
  <si>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</si>
  <si>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</si>
  <si>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</si>
  <si>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</si>
  <si>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</si>
  <si>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</si>
  <si>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</si>
  <si>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</si>
  <si>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</si>
  <si>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</si>
  <si>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</si>
  <si>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</si>
  <si>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</si>
  <si>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</si>
  <si>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</si>
  <si>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</si>
  <si>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</si>
  <si>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</si>
  <si>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</si>
  <si>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</si>
  <si>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</si>
  <si>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</si>
  <si>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</si>
  <si>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</si>
  <si>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</si>
  <si>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</si>
  <si>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</si>
  <si>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</si>
  <si>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</si>
  <si>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</si>
  <si>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</si>
  <si>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</si>
  <si>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</si>
  <si>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</si>
  <si>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</si>
  <si>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</si>
  <si>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</si>
  <si>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</si>
  <si>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</si>
  <si>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</si>
  <si>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</si>
  <si>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</si>
  <si>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</si>
  <si>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</si>
  <si>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</si>
  <si>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</si>
  <si>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</si>
  <si>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</si>
  <si>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</si>
  <si>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</si>
  <si>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</si>
  <si>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</si>
  <si>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</si>
  <si>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</si>
  <si>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</si>
  <si>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</si>
  <si>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</si>
  <si>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</si>
  <si>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</si>
  <si>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</si>
  <si>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</si>
  <si>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</si>
  <si>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</si>
  <si>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</si>
  <si>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</si>
  <si>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</si>
  <si>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</si>
  <si>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</si>
  <si>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</si>
  <si>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</si>
  <si>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</si>
  <si>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</si>
  <si>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</si>
  <si>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</si>
  <si>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</si>
  <si>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</si>
  <si>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</si>
  <si>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</si>
  <si>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</si>
  <si>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</si>
  <si>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</si>
  <si>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</si>
  <si>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</si>
  <si>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</si>
  <si>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</si>
  <si>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</si>
  <si>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</si>
  <si>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</si>
  <si>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</si>
  <si>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</si>
  <si>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</si>
  <si>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</si>
  <si>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</si>
  <si>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</si>
  <si>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</si>
  <si>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</si>
  <si>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</si>
  <si>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</si>
  <si>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</si>
  <si>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</si>
  <si>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</si>
  <si>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</si>
  <si>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</si>
  <si>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</si>
  <si>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</si>
  <si>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</si>
  <si>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</si>
  <si>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</si>
  <si>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</si>
  <si>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</si>
  <si>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</si>
  <si>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</si>
  <si>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</si>
  <si>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</si>
  <si>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</si>
  <si>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</si>
  <si>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</si>
  <si>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</si>
  <si>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</si>
  <si>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</si>
  <si>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</si>
  <si>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</si>
  <si>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</si>
  <si>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</si>
  <si>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</si>
  <si>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</si>
  <si>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</si>
  <si>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</si>
  <si>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</si>
  <si>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</si>
  <si>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</si>
  <si>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</si>
  <si>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</si>
  <si>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</si>
  <si>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</si>
  <si>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</si>
  <si>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</si>
  <si>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</si>
  <si>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</si>
  <si>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</si>
  <si>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</si>
  <si>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</si>
  <si>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</si>
  <si>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</si>
  <si>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</si>
  <si>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</si>
  <si>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</si>
  <si>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</si>
  <si>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</si>
  <si>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</si>
  <si>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</si>
  <si>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</si>
  <si>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</si>
  <si>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</si>
  <si>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</si>
  <si>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</si>
  <si>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</si>
  <si>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</si>
  <si>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</si>
  <si>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</si>
  <si>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</si>
  <si>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</si>
  <si>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</si>
  <si>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</si>
  <si>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</si>
  <si>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</si>
  <si>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</si>
  <si>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</si>
  <si>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</si>
  <si>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</si>
  <si>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</si>
  <si>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</si>
  <si>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</si>
  <si>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</si>
  <si>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</si>
  <si>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</si>
  <si>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</si>
  <si>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</si>
  <si>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</si>
  <si>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</si>
  <si>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</si>
  <si>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</si>
  <si>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</si>
  <si>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</si>
  <si>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</si>
  <si>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</si>
  <si>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</si>
  <si>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</si>
  <si>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</si>
  <si>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</si>
  <si>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</si>
  <si>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</si>
  <si>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</si>
  <si>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</si>
  <si>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</si>
  <si>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</si>
  <si>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</si>
  <si>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</si>
  <si>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</si>
  <si>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</si>
  <si>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</si>
  <si>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</si>
  <si>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</si>
  <si>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</si>
  <si>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</si>
  <si>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</si>
  <si>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</si>
  <si>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</si>
  <si>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</si>
  <si>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</si>
  <si>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</si>
  <si>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</si>
  <si>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</si>
  <si>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</si>
  <si>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</si>
  <si>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</si>
  <si>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</si>
  <si>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</si>
  <si>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</si>
  <si>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</si>
  <si>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</si>
  <si>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</si>
  <si>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</si>
  <si>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</si>
  <si>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</si>
  <si>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</si>
  <si>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</si>
  <si>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</si>
  <si>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</si>
  <si>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</si>
  <si>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</si>
  <si>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</si>
  <si>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</si>
  <si>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</si>
  <si>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</si>
  <si>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</si>
  <si>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</si>
  <si>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</si>
  <si>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</si>
  <si>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</si>
  <si>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</si>
  <si>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</si>
  <si>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</si>
  <si>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</si>
  <si>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</si>
  <si>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</si>
  <si>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</si>
  <si>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</si>
  <si>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</si>
  <si>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</si>
  <si>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</si>
  <si>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</si>
  <si>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</si>
  <si>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</si>
  <si>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</si>
  <si>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</si>
  <si>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</si>
  <si>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</si>
  <si>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</si>
  <si>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</si>
  <si>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</si>
  <si>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</si>
  <si>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</si>
  <si>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</si>
  <si>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</si>
  <si>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</si>
  <si>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</si>
  <si>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</si>
  <si>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</si>
  <si>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</si>
  <si>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</si>
  <si>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</si>
  <si>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</si>
  <si>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</si>
  <si>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</si>
  <si>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</si>
  <si>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</si>
  <si>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</si>
  <si>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</si>
  <si>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</si>
  <si>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</si>
  <si>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</si>
  <si>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</si>
  <si>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</si>
  <si>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</si>
  <si>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</si>
  <si>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</si>
  <si>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</si>
  <si>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</si>
  <si>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</si>
  <si>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</si>
  <si>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</si>
  <si>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</si>
  <si>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</si>
  <si>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</si>
  <si>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</si>
  <si>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</si>
  <si>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</si>
  <si>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</si>
  <si>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</si>
  <si>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</si>
  <si>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</si>
  <si>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</si>
  <si>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</si>
  <si>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</si>
  <si>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</si>
  <si>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</si>
  <si>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</si>
  <si>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</si>
  <si>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</si>
  <si>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</si>
  <si>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</si>
  <si>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</si>
  <si>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</si>
  <si>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</si>
  <si>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</si>
  <si>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</si>
  <si>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</si>
  <si>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</si>
  <si>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</si>
  <si>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</si>
  <si>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</si>
  <si>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</si>
  <si>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</si>
  <si>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</si>
  <si>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</si>
  <si>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</si>
  <si>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</si>
  <si>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</si>
  <si>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</si>
  <si>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</si>
  <si>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</si>
  <si>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</si>
  <si>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</si>
  <si>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</si>
  <si>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</si>
  <si>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</si>
  <si>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</si>
  <si>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</si>
  <si>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</si>
  <si>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</si>
  <si>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</si>
  <si>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</si>
  <si>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</si>
  <si>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</si>
  <si>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</si>
  <si>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</si>
  <si>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</si>
  <si>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</si>
  <si>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</si>
  <si>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</si>
  <si>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</si>
  <si>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</si>
  <si>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</si>
  <si>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</si>
  <si>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</si>
  <si>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</si>
  <si>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</si>
  <si>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</si>
  <si>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</si>
  <si>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</si>
  <si>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</si>
  <si>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</si>
  <si>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</si>
  <si>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</si>
  <si>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</si>
  <si>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</si>
  <si>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</si>
  <si>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</si>
  <si>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</si>
  <si>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</si>
  <si>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</si>
  <si>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</si>
  <si>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</si>
  <si>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</si>
  <si>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</si>
  <si>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</si>
  <si>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</si>
  <si>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</si>
  <si>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</si>
  <si>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</si>
  <si>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</si>
  <si>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</si>
  <si>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</si>
  <si>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</si>
  <si>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</si>
  <si>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</si>
  <si>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</si>
  <si>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</si>
  <si>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</si>
  <si>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</si>
  <si>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</si>
  <si>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</si>
  <si>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</si>
  <si>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</si>
  <si>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</si>
  <si>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</si>
  <si>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</si>
  <si>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</si>
  <si>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</si>
  <si>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</si>
  <si>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</si>
  <si>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</si>
  <si>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</si>
  <si>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</si>
  <si>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</si>
  <si>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</si>
  <si>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</si>
  <si>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</si>
  <si>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</si>
  <si>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</si>
  <si>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</si>
  <si>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</si>
  <si>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</si>
  <si>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</si>
  <si>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</si>
  <si>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</si>
  <si>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</si>
  <si>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</si>
  <si>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</si>
  <si>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</si>
  <si>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</si>
  <si>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</si>
  <si>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</si>
  <si>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</si>
  <si>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</si>
  <si>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</si>
  <si>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</si>
  <si>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</si>
  <si>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</si>
  <si>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</si>
  <si>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</si>
  <si>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</si>
  <si>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</si>
  <si>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</si>
  <si>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</si>
  <si>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</si>
  <si>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</si>
  <si>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</si>
  <si>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</si>
  <si>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</si>
  <si>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</si>
  <si>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</si>
  <si>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</si>
  <si>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</si>
  <si>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</si>
  <si>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</si>
  <si>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</si>
  <si>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</si>
  <si>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</si>
  <si>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</si>
  <si>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</si>
  <si>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</si>
  <si>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</si>
  <si>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</si>
  <si>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</si>
  <si>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</si>
  <si>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</si>
  <si>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</si>
  <si>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</si>
  <si>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</si>
  <si>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</si>
  <si>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</si>
  <si>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</si>
  <si>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</si>
  <si>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</si>
  <si>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</si>
  <si>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</si>
  <si>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</si>
  <si>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</si>
  <si>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</si>
  <si>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</si>
  <si>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</si>
  <si>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</si>
  <si>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</si>
  <si>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</si>
  <si>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</si>
  <si>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</si>
  <si>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</si>
  <si>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</si>
  <si>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</si>
  <si>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</si>
  <si>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</si>
  <si>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</si>
  <si>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</si>
  <si>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</si>
  <si>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</si>
  <si>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</si>
  <si>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</si>
  <si>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</si>
  <si>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</si>
  <si>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</si>
  <si>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</si>
  <si>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</si>
  <si>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</si>
  <si>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</si>
  <si>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</si>
  <si>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</si>
  <si>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</si>
  <si>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</si>
  <si>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</si>
  <si>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</si>
  <si>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</si>
  <si>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</si>
  <si>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</si>
  <si>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</si>
  <si>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</si>
  <si>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</si>
  <si>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</si>
  <si>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</si>
  <si>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</si>
  <si>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</si>
  <si>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</si>
  <si>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</si>
  <si>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</si>
  <si>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</si>
  <si>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</si>
  <si>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</si>
  <si>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</si>
  <si>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</si>
  <si>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</si>
  <si>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</si>
  <si>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</si>
  <si>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</si>
  <si>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</si>
  <si>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</si>
  <si>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</si>
  <si>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</si>
  <si>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</si>
  <si>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</si>
  <si>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</si>
  <si>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</si>
  <si>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</si>
  <si>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</si>
  <si>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</si>
  <si>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</si>
  <si>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</si>
  <si>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</si>
  <si>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</si>
  <si>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</si>
  <si>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</si>
  <si>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</si>
  <si>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</si>
  <si>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</si>
  <si>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</si>
  <si>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</si>
  <si>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</si>
  <si>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</si>
  <si>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</si>
  <si>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</si>
  <si>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</si>
  <si>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</si>
  <si>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</si>
  <si>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</si>
  <si>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</si>
  <si>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</si>
  <si>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</si>
  <si>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</si>
  <si>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</si>
  <si>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</si>
  <si>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</si>
  <si>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</si>
  <si>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</si>
  <si>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</si>
  <si>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</si>
  <si>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</si>
  <si>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</si>
  <si>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</si>
  <si>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</si>
  <si>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</si>
  <si>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</si>
  <si>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</si>
  <si>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</si>
  <si>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</si>
  <si>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</si>
  <si>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</si>
  <si>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</si>
  <si>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</si>
  <si>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</si>
  <si>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</si>
  <si>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</si>
  <si>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</si>
  <si>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</si>
  <si>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</si>
  <si>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</si>
  <si>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</si>
  <si>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</si>
  <si>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</si>
  <si>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</si>
  <si>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</si>
  <si>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</si>
  <si>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</si>
  <si>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</si>
  <si>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</si>
  <si>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</si>
  <si>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</si>
  <si>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</si>
  <si>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</si>
  <si>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</si>
  <si>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</si>
  <si>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</si>
  <si>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</si>
  <si>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</si>
  <si>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</si>
  <si>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</si>
  <si>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</si>
  <si>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</si>
  <si>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</si>
  <si>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</si>
  <si>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</si>
  <si>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</si>
  <si>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</si>
  <si>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</si>
  <si>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</si>
  <si>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</si>
  <si>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</si>
  <si>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</si>
  <si>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</si>
  <si>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</si>
  <si>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</si>
  <si>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</si>
  <si>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</si>
  <si>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</si>
  <si>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</si>
  <si>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</si>
  <si>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</si>
  <si>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</si>
  <si>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</si>
  <si>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</si>
  <si>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</si>
  <si>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</si>
  <si>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</si>
  <si>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</si>
  <si>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</si>
  <si>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</si>
  <si>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</si>
  <si>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</si>
  <si>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</si>
  <si>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</si>
  <si>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</si>
  <si>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</si>
  <si>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</si>
  <si>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</si>
  <si>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</si>
  <si>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</si>
  <si>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</si>
  <si>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</si>
  <si>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</si>
  <si>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</si>
  <si>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</si>
  <si>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</si>
  <si>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</si>
  <si>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</si>
  <si>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</si>
  <si>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</si>
  <si>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</si>
  <si>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</si>
  <si>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</si>
  <si>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</si>
  <si>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</si>
  <si>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</si>
  <si>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</si>
  <si>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</si>
  <si>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</si>
  <si>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</si>
  <si>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</si>
  <si>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</si>
  <si>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</si>
  <si>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</si>
  <si>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</si>
  <si>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</si>
  <si>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</si>
  <si>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</si>
  <si>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</si>
  <si>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</si>
  <si>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</si>
  <si>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</si>
  <si>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</si>
  <si>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</si>
  <si>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</si>
  <si>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</si>
  <si>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</si>
  <si>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</si>
  <si>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</si>
  <si>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</si>
  <si>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</si>
  <si>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</si>
  <si>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</si>
  <si>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</si>
  <si>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</si>
  <si>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</si>
  <si>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</si>
  <si>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</si>
  <si>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</si>
  <si>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</si>
  <si>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</si>
  <si>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</si>
  <si>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</si>
  <si>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</si>
  <si>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</si>
  <si>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</si>
  <si>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</si>
  <si>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</si>
  <si>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</si>
  <si>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</si>
  <si>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</si>
  <si>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</si>
  <si>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</si>
  <si>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</si>
  <si>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</si>
  <si>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</si>
  <si>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</si>
  <si>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</si>
  <si>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</si>
  <si>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</si>
  <si>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</si>
  <si>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</si>
  <si>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</si>
  <si>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</si>
  <si>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</si>
  <si>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</si>
  <si>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</si>
  <si>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</si>
  <si>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</si>
  <si>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</si>
  <si>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</si>
  <si>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</si>
  <si>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</si>
  <si>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</si>
  <si>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</si>
  <si>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</si>
  <si>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</si>
  <si>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</si>
  <si>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</si>
  <si>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</si>
  <si>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</si>
  <si>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</si>
  <si>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</si>
  <si>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</si>
  <si>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</si>
  <si>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</si>
  <si>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</si>
  <si>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</si>
  <si>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</si>
  <si>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</si>
  <si>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</si>
  <si>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</si>
  <si>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</si>
  <si>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</si>
  <si>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</si>
  <si>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</si>
  <si>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</si>
  <si>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</si>
  <si>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</si>
  <si>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</si>
  <si>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</si>
  <si>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</si>
  <si>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</si>
  <si>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</si>
  <si>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</si>
  <si>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</si>
  <si>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</si>
  <si>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</si>
  <si>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</si>
  <si>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</si>
  <si>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</si>
  <si>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</si>
  <si>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</si>
  <si>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</si>
  <si>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</si>
  <si>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</si>
  <si>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</si>
  <si>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</si>
  <si>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</si>
  <si>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</si>
  <si>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</si>
  <si>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</si>
  <si>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</si>
  <si>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</si>
  <si>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</si>
  <si>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</si>
  <si>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</si>
  <si>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</si>
  <si>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</si>
  <si>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</si>
  <si>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</si>
  <si>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</si>
  <si>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</si>
  <si>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</si>
  <si>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</si>
  <si>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</si>
  <si>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</si>
  <si>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</si>
  <si>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</si>
  <si>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</si>
  <si>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</si>
  <si>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</si>
  <si>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</si>
  <si>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</si>
  <si>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</si>
  <si>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</si>
  <si>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</si>
  <si>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</si>
  <si>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</si>
  <si>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</si>
  <si>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</si>
  <si>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</si>
  <si>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</si>
  <si>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</si>
  <si>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</si>
  <si>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</si>
  <si>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</si>
  <si>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</si>
  <si>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</si>
  <si>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</si>
  <si>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</si>
  <si>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</si>
  <si>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</si>
  <si>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</si>
  <si>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</si>
  <si>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</si>
  <si>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</si>
  <si>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</si>
  <si>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</si>
  <si>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</si>
  <si>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</si>
  <si>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</si>
  <si>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</si>
  <si>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</si>
  <si>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</si>
  <si>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</si>
  <si>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</si>
  <si>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</si>
  <si>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</si>
  <si>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</si>
  <si>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</si>
  <si>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</si>
  <si>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</si>
  <si>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</si>
  <si>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</si>
  <si>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</si>
  <si>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</si>
  <si>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</si>
  <si>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</si>
  <si>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</si>
  <si>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</si>
  <si>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</si>
  <si>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</si>
  <si>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</si>
  <si>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</si>
  <si>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</si>
  <si>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</si>
  <si>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</si>
  <si>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</si>
  <si>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</si>
  <si>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</si>
  <si>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</si>
  <si>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</si>
  <si>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</si>
  <si>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</si>
  <si>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</si>
  <si>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</si>
  <si>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</si>
  <si>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</si>
  <si>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</si>
  <si>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</si>
  <si>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</si>
  <si>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</si>
  <si>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</si>
  <si>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</si>
  <si>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</si>
  <si>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</si>
  <si>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</si>
  <si>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</si>
  <si>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</si>
  <si>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</si>
  <si>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</si>
  <si>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</si>
  <si>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</si>
  <si>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</si>
  <si>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</si>
  <si>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</si>
  <si>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</si>
  <si>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</si>
  <si>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</si>
  <si>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</si>
  <si>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</si>
  <si>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</si>
  <si>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</si>
  <si>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</si>
  <si>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</si>
  <si>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</si>
  <si>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</si>
  <si>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</si>
  <si>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</si>
  <si>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</si>
  <si>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</si>
  <si>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</si>
  <si>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</si>
  <si>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</si>
  <si>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</si>
  <si>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</si>
  <si>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</si>
  <si>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</si>
  <si>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</si>
  <si>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</si>
  <si>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</si>
  <si>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</si>
  <si>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</si>
  <si>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</si>
  <si>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</si>
  <si>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</si>
  <si>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</si>
  <si>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</si>
  <si>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</si>
  <si>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</si>
  <si>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</si>
  <si>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</si>
  <si>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</si>
  <si>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</si>
  <si>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</si>
  <si>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</si>
  <si>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</si>
  <si>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</si>
  <si>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</si>
  <si>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</si>
  <si>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</si>
  <si>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</si>
  <si>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</si>
  <si>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</si>
  <si>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</si>
  <si>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</si>
  <si>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</si>
  <si>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</si>
  <si>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</si>
  <si>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</si>
  <si>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</si>
  <si>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</si>
  <si>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</si>
  <si>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</si>
  <si>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</si>
  <si>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</si>
  <si>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</si>
  <si>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</si>
  <si>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</si>
  <si>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</si>
  <si>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</si>
  <si>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</si>
  <si>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</si>
  <si>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</si>
  <si>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</si>
  <si>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</si>
  <si>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</si>
  <si>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</si>
  <si>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</si>
  <si>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</si>
  <si>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</si>
  <si>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</si>
  <si>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</si>
  <si>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</si>
  <si>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</si>
  <si>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</si>
  <si>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</si>
  <si>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</si>
  <si>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</si>
  <si>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</si>
  <si>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</si>
  <si>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</si>
  <si>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</si>
  <si>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</si>
  <si>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</si>
  <si>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</si>
  <si>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</si>
  <si>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</si>
  <si>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</si>
  <si>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</si>
  <si>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</si>
  <si>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</si>
  <si>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</si>
  <si>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</si>
  <si>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</si>
  <si>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</si>
  <si>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</si>
  <si>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</si>
  <si>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</si>
  <si>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</si>
  <si>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</si>
  <si>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</si>
  <si>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</si>
  <si>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</si>
  <si>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</si>
  <si>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</si>
  <si>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</si>
  <si>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</si>
  <si>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</si>
  <si>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</si>
  <si>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</si>
  <si>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</si>
  <si>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</si>
  <si>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</si>
  <si>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</si>
  <si>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</si>
  <si>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</si>
  <si>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</si>
  <si>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</si>
  <si>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</si>
  <si>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</si>
  <si>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</si>
  <si>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</si>
  <si>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</si>
  <si>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</si>
  <si>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</si>
  <si>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</si>
  <si>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</si>
  <si>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</si>
  <si>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</si>
  <si>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</si>
  <si>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</si>
  <si>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</si>
  <si>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</si>
  <si>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</si>
  <si>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</si>
  <si>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</si>
  <si>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</si>
  <si>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</si>
  <si>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</si>
  <si>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</si>
  <si>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</si>
  <si>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</si>
  <si>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</si>
  <si>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</si>
  <si>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</si>
  <si>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</si>
  <si>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</si>
  <si>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</si>
  <si>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</si>
  <si>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</si>
  <si>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</si>
  <si>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</si>
  <si>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</si>
  <si>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</si>
  <si>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</si>
  <si>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</si>
  <si>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</si>
  <si>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</si>
  <si>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</si>
  <si>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</si>
  <si>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</si>
  <si>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</si>
  <si>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</si>
  <si>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</si>
  <si>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</si>
  <si>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</si>
  <si>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</si>
  <si>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</si>
  <si>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</si>
  <si>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</si>
  <si>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</si>
  <si>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</si>
  <si>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</si>
  <si>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</si>
  <si>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</si>
  <si>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</si>
  <si>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</si>
  <si>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</si>
  <si>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</si>
  <si>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</si>
  <si>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</si>
  <si>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</si>
  <si>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</si>
  <si>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</si>
  <si>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</si>
  <si>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</si>
  <si>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</si>
  <si>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</si>
  <si>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</si>
  <si>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</si>
  <si>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</si>
  <si>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</si>
  <si>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</si>
  <si>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</si>
  <si>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</si>
  <si>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</si>
  <si>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</si>
  <si>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</si>
  <si>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</si>
  <si>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</si>
  <si>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</si>
  <si>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</si>
  <si>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</si>
  <si>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</si>
  <si>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</si>
  <si>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</si>
  <si>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</si>
  <si>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</si>
  <si>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</si>
  <si>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</si>
  <si>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</si>
  <si>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</si>
  <si>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</si>
  <si>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</si>
  <si>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</si>
  <si>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</si>
  <si>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</si>
  <si>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</si>
  <si>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</si>
  <si>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</si>
  <si>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</si>
  <si>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</si>
  <si>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</si>
  <si>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</si>
  <si>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</si>
  <si>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</si>
  <si>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</si>
  <si>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</si>
  <si>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</si>
  <si>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</si>
  <si>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</si>
  <si>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</si>
  <si>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</si>
  <si>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</si>
  <si>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</si>
  <si>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</si>
  <si>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</si>
  <si>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</si>
  <si>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</si>
  <si>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</si>
  <si>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</si>
  <si>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</si>
  <si>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</si>
  <si>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</si>
  <si>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</si>
  <si>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</si>
  <si>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</si>
  <si>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</si>
  <si>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</si>
  <si>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</si>
  <si>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</si>
  <si>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</si>
  <si>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</si>
  <si>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</si>
  <si>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</si>
  <si>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</si>
  <si>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</si>
  <si>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</si>
  <si>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</si>
  <si>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</si>
  <si>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</si>
  <si>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</si>
  <si>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</si>
  <si>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</si>
  <si>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</si>
  <si>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</si>
  <si>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</si>
  <si>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</si>
  <si>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</si>
  <si>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</si>
  <si>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</si>
  <si>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</si>
  <si>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</si>
  <si>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</si>
  <si>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</si>
  <si>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</si>
  <si>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</si>
  <si>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</si>
  <si>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</si>
  <si>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</si>
  <si>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</si>
  <si>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</si>
  <si>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</si>
  <si>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</si>
  <si>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</si>
  <si>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</si>
  <si>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</si>
  <si>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</si>
  <si>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</si>
  <si>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</si>
  <si>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</si>
  <si>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</si>
  <si>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</si>
  <si>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</si>
  <si>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</si>
  <si>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</si>
  <si>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</si>
  <si>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</si>
  <si>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</si>
  <si>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</si>
  <si>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</si>
  <si>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</si>
  <si>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</si>
  <si>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</si>
  <si>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</si>
  <si>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</si>
  <si>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</si>
  <si>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</si>
  <si>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</si>
  <si>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</si>
  <si>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</si>
  <si>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</si>
  <si>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</si>
  <si>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</si>
  <si>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</si>
  <si>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</si>
  <si>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</si>
  <si>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</si>
  <si>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</si>
  <si>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</si>
  <si>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</si>
  <si>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</si>
  <si>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</si>
  <si>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</si>
  <si>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</si>
  <si>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</si>
  <si>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</si>
  <si>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</si>
  <si>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</si>
  <si>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</si>
  <si>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</si>
  <si>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</si>
  <si>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</si>
  <si>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</si>
  <si>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</si>
  <si>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</si>
  <si>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</si>
  <si>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</si>
  <si>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</si>
  <si>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</si>
  <si>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</si>
  <si>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</si>
  <si>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</si>
  <si>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</si>
  <si>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</si>
  <si>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</si>
  <si>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</si>
  <si>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</si>
  <si>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</si>
  <si>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</si>
  <si>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</si>
  <si>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</si>
  <si>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</si>
  <si>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</si>
  <si>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</si>
  <si>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</si>
  <si>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</si>
  <si>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</si>
  <si>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</si>
  <si>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</si>
  <si>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</si>
  <si>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</si>
  <si>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</si>
  <si>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</si>
  <si>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</si>
  <si>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</si>
  <si>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</si>
  <si>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</si>
  <si>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</si>
  <si>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</si>
  <si>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</si>
  <si>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</si>
  <si>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</si>
  <si>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</si>
  <si>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</si>
  <si>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</si>
  <si>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</si>
  <si>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</si>
  <si>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</si>
  <si>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</si>
  <si>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</si>
  <si>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</si>
  <si>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</si>
  <si>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</si>
  <si>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</si>
  <si>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</si>
  <si>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</si>
  <si>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</si>
  <si>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</si>
  <si>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</si>
  <si>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</si>
  <si>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</si>
  <si>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</si>
  <si>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</si>
  <si>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</si>
  <si>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</si>
  <si>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</si>
  <si>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</si>
  <si>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</si>
  <si>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</si>
  <si>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</si>
  <si>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</si>
  <si>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</si>
  <si>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</si>
  <si>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</si>
  <si>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</si>
  <si>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</si>
  <si>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</si>
  <si>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</si>
  <si>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</si>
  <si>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</si>
  <si>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</si>
  <si>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</si>
  <si>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</si>
  <si>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</si>
  <si>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</si>
  <si>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</si>
  <si>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</si>
  <si>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</si>
  <si>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</si>
  <si>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</si>
  <si>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</si>
  <si>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</si>
  <si>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</si>
  <si>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</si>
  <si>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</si>
  <si>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</si>
  <si>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</si>
  <si>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</si>
  <si>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</si>
  <si>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</si>
  <si>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</si>
  <si>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</si>
  <si>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</si>
  <si>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</si>
  <si>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</si>
  <si>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</si>
  <si>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</si>
  <si>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</si>
  <si>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</si>
  <si>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</si>
  <si>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</si>
  <si>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</si>
  <si>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</si>
  <si>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</si>
  <si>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</si>
  <si>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</si>
  <si>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</si>
  <si>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</si>
  <si>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</si>
  <si>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</si>
  <si>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</si>
  <si>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</si>
  <si>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</si>
  <si>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</si>
  <si>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</si>
  <si>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</si>
  <si>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</si>
  <si>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</si>
  <si>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</si>
  <si>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</si>
  <si>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</si>
  <si>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</si>
  <si>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</si>
  <si>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</si>
  <si>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</si>
  <si>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</si>
  <si>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</si>
  <si>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</si>
  <si>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</si>
  <si>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</si>
  <si>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</si>
  <si>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</si>
  <si>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</si>
  <si>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</si>
  <si>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</si>
  <si>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</si>
  <si>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</si>
  <si>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</si>
  <si>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</si>
  <si>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</si>
  <si>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</si>
  <si>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</si>
  <si>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</si>
  <si>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</si>
  <si>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</si>
  <si>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</si>
  <si>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</si>
  <si>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</si>
  <si>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</si>
  <si>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</si>
  <si>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</si>
  <si>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</si>
  <si>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</si>
  <si>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</si>
  <si>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</si>
  <si>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</si>
  <si>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</si>
  <si>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</si>
  <si>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</si>
  <si>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</si>
  <si>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</si>
  <si>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</si>
  <si>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</si>
  <si>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</si>
  <si>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</si>
  <si>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</si>
  <si>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</si>
  <si>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</si>
  <si>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</si>
  <si>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</si>
  <si>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</si>
  <si>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</si>
  <si>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</si>
  <si>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</si>
  <si>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</si>
  <si>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</si>
  <si>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</si>
  <si>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</si>
  <si>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</si>
  <si>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</si>
  <si>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</si>
  <si>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</si>
  <si>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</si>
  <si>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</si>
  <si>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</si>
  <si>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</si>
  <si>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</si>
  <si>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</si>
  <si>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</si>
  <si>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</si>
  <si>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</si>
  <si>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</si>
  <si>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</si>
  <si>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</si>
  <si>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</si>
  <si>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</si>
  <si>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</si>
  <si>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</si>
  <si>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</si>
  <si>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</si>
  <si>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</si>
  <si>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</si>
  <si>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</si>
  <si>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</si>
  <si>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</si>
  <si>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</si>
  <si>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</si>
  <si>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</si>
  <si>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</si>
  <si>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</si>
  <si>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</si>
  <si>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</si>
  <si>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</si>
  <si>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</si>
  <si>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</si>
  <si>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</si>
  <si>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</si>
  <si>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</si>
  <si>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</si>
  <si>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</si>
  <si>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</si>
  <si>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</si>
  <si>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</si>
  <si>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</si>
  <si>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</si>
  <si>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</si>
  <si>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</si>
  <si>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</si>
  <si>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</si>
  <si>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</si>
  <si>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</si>
  <si>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</si>
  <si>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</si>
  <si>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</si>
  <si>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</si>
  <si>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</si>
  <si>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</si>
  <si>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</si>
  <si>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</si>
  <si>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</si>
  <si>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</si>
  <si>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</si>
  <si>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</si>
  <si>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</si>
  <si>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</si>
  <si>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</si>
  <si>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</si>
  <si>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</si>
  <si>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</si>
  <si>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</si>
  <si>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</si>
  <si>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</si>
  <si>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</si>
  <si>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</si>
  <si>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</si>
  <si>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</si>
  <si>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</si>
  <si>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</si>
  <si>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</si>
  <si>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</si>
  <si>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</si>
  <si>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</si>
  <si>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</si>
  <si>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</si>
  <si>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</si>
  <si>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</si>
  <si>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</si>
  <si>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</si>
  <si>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</si>
  <si>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</si>
  <si>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</si>
  <si>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</si>
  <si>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</si>
  <si>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</si>
  <si>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</si>
  <si>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</si>
  <si>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</si>
  <si>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</si>
  <si>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</si>
  <si>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</si>
  <si>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</si>
  <si>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</si>
  <si>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</si>
  <si>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</si>
  <si>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</si>
  <si>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</si>
  <si>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</si>
  <si>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</si>
  <si>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</si>
  <si>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</si>
  <si>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</si>
  <si>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</si>
  <si>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</si>
  <si>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</si>
  <si>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</si>
  <si>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</si>
  <si>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</si>
  <si>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</si>
  <si>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</si>
  <si>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</si>
  <si>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</si>
  <si>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</si>
  <si>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</si>
  <si>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</si>
  <si>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</si>
  <si>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</si>
  <si>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</si>
  <si>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</si>
  <si>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</si>
  <si>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</si>
  <si>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</si>
  <si>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</si>
  <si>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</si>
  <si>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</si>
  <si>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</si>
  <si>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</si>
  <si>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</si>
  <si>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</si>
  <si>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</si>
  <si>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</si>
  <si>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</si>
  <si>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</si>
  <si>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</si>
  <si>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</si>
  <si>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</si>
  <si>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</si>
  <si>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</si>
  <si>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</si>
  <si>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</si>
  <si>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</si>
  <si>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</si>
  <si>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</si>
  <si>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</si>
  <si>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</si>
  <si>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</si>
  <si>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</si>
  <si>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</si>
  <si>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</si>
  <si>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</si>
  <si>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</si>
  <si>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</si>
  <si>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</si>
  <si>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</si>
  <si>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</si>
  <si>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</si>
  <si>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</si>
  <si>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</si>
  <si>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</si>
  <si>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</si>
  <si>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</si>
  <si>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</si>
  <si>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</si>
  <si>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</si>
  <si>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</si>
  <si>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</si>
  <si>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</si>
  <si>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</si>
  <si>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</si>
  <si>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</si>
  <si>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</si>
  <si>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</si>
  <si>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</si>
  <si>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</si>
  <si>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</si>
  <si>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</si>
  <si>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</si>
  <si>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</si>
  <si>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</si>
  <si>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</si>
  <si>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</si>
  <si>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</si>
  <si>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</si>
  <si>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</si>
  <si>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</si>
  <si>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</si>
  <si>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</si>
  <si>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</si>
  <si>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</si>
  <si>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</si>
  <si>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</si>
  <si>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</si>
  <si>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</si>
  <si>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</si>
  <si>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</si>
  <si>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</si>
  <si>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</si>
  <si>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</si>
  <si>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</si>
  <si>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</si>
  <si>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</si>
  <si>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</si>
  <si>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</si>
  <si>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</si>
  <si>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</si>
  <si>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</si>
  <si>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</si>
  <si>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</si>
  <si>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</si>
  <si>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</si>
  <si>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</si>
  <si>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</si>
  <si>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</si>
  <si>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</si>
  <si>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</si>
  <si>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</si>
  <si>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</si>
  <si>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</si>
  <si>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</si>
  <si>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</si>
  <si>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</si>
  <si>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</si>
  <si>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</si>
  <si>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</si>
  <si>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</si>
  <si>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</si>
  <si>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</si>
  <si>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</si>
  <si>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</si>
  <si>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</si>
  <si>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</si>
  <si>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</si>
  <si>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</si>
  <si>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</si>
  <si>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</si>
  <si>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</si>
  <si>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</si>
  <si>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</si>
  <si>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</si>
  <si>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</si>
  <si>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</si>
  <si>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</si>
  <si>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</si>
  <si>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</si>
  <si>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</si>
  <si>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</si>
  <si>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</si>
  <si>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</si>
  <si>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</si>
  <si>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</si>
  <si>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</si>
  <si>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</si>
  <si>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</si>
  <si>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</si>
  <si>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</si>
  <si>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</si>
  <si>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</si>
  <si>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</si>
  <si>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</si>
  <si>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</si>
  <si>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</si>
  <si>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</si>
  <si>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</si>
  <si>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</si>
  <si>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</si>
  <si>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</si>
  <si>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</si>
  <si>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</si>
  <si>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</si>
  <si>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</si>
  <si>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</si>
  <si>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</si>
  <si>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</si>
  <si>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</si>
  <si>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</si>
  <si>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</si>
  <si>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</si>
  <si>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</si>
  <si>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</si>
  <si>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</si>
  <si>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</si>
  <si>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</si>
  <si>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</si>
  <si>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</si>
  <si>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</si>
  <si>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</si>
  <si>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</si>
  <si>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</si>
  <si>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</si>
  <si>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</si>
  <si>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</si>
  <si>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</si>
  <si>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</si>
  <si>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</si>
  <si>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</si>
  <si>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</si>
  <si>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</si>
  <si>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</si>
  <si>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</si>
  <si>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</si>
  <si>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</si>
  <si>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</si>
  <si>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</si>
  <si>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</si>
  <si>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</si>
  <si>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</si>
  <si>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</si>
  <si>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</si>
  <si>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</si>
  <si>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</si>
  <si>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</si>
  <si>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</si>
  <si>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</si>
  <si>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</si>
  <si>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</si>
  <si>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</si>
  <si>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</si>
  <si>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</si>
  <si>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</si>
  <si>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</si>
  <si>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</si>
  <si>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</si>
  <si>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</si>
  <si>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</si>
  <si>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</si>
  <si>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</si>
  <si>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</si>
  <si>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</si>
  <si>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</si>
  <si>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</si>
  <si>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</si>
  <si>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</si>
  <si>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</si>
  <si>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</si>
  <si>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</si>
  <si>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</si>
  <si>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</si>
  <si>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</si>
  <si>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</si>
  <si>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</si>
  <si>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</si>
  <si>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</si>
  <si>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</si>
  <si>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</si>
  <si>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</si>
  <si>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</si>
  <si>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</si>
  <si>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</si>
  <si>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</si>
  <si>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</si>
  <si>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</si>
  <si>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</si>
  <si>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</si>
  <si>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</si>
  <si>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</si>
  <si>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</si>
  <si>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</si>
  <si>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</si>
  <si>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</si>
  <si>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</si>
  <si>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</si>
  <si>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</si>
  <si>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</si>
  <si>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</si>
  <si>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</si>
  <si>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</si>
  <si>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</si>
  <si>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</si>
  <si>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</si>
  <si>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</si>
  <si>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</si>
  <si>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</si>
  <si>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</si>
  <si>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</si>
  <si>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</si>
  <si>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</si>
  <si>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</si>
  <si>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</si>
  <si>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</si>
  <si>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</si>
  <si>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</si>
  <si>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</si>
  <si>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</si>
  <si>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</si>
  <si>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</si>
  <si>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</si>
  <si>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</si>
  <si>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</si>
  <si>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</si>
  <si>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</si>
  <si>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</si>
  <si>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</si>
  <si>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</si>
  <si>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</si>
  <si>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</si>
  <si>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</si>
  <si>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</si>
  <si>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</si>
  <si>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</si>
  <si>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</si>
  <si>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</si>
  <si>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</si>
  <si>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</si>
  <si>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</si>
  <si>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</si>
  <si>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</si>
  <si>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</si>
  <si>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</si>
  <si>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</si>
  <si>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</si>
  <si>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</si>
  <si>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</si>
  <si>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</si>
  <si>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</si>
  <si>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</si>
  <si>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</si>
  <si>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</si>
  <si>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</si>
  <si>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</si>
  <si>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</si>
  <si>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</si>
  <si>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</si>
  <si>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</si>
  <si>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</si>
  <si>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</si>
  <si>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</si>
  <si>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</si>
  <si>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</si>
  <si>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</si>
  <si>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</si>
  <si>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</si>
  <si>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</si>
  <si>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</si>
  <si>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</si>
  <si>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</si>
  <si>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</si>
  <si>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</si>
  <si>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</si>
  <si>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</si>
  <si>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</si>
  <si>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</si>
  <si>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</si>
  <si>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</si>
  <si>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</si>
  <si>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</si>
  <si>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</si>
  <si>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</si>
  <si>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</si>
  <si>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</si>
  <si>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</si>
  <si>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</si>
  <si>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</si>
  <si>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</si>
  <si>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</si>
  <si>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</si>
  <si>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</si>
  <si>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</si>
  <si>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</si>
  <si>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</si>
  <si>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</si>
  <si>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</si>
  <si>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</si>
  <si>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</si>
  <si>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</si>
  <si>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</si>
  <si>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</si>
  <si>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</si>
  <si>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</si>
  <si>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</si>
  <si>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</si>
  <si>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</si>
  <si>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</si>
  <si>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</si>
  <si>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</si>
  <si>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</si>
  <si>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</si>
  <si>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</si>
  <si>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</si>
  <si>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</si>
  <si>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</si>
  <si>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</si>
  <si>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</si>
  <si>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</si>
  <si>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</si>
  <si>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</si>
  <si>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</si>
  <si>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</si>
  <si>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</si>
  <si>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</si>
  <si>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</si>
  <si>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</si>
  <si>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</si>
  <si>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</si>
  <si>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</si>
  <si>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</si>
  <si>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</si>
  <si>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</si>
  <si>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</si>
  <si>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</si>
  <si>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</si>
  <si>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</si>
  <si>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</si>
  <si>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</si>
  <si>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</si>
  <si>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</si>
  <si>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</si>
  <si>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</si>
  <si>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</si>
  <si>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</si>
  <si>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</si>
  <si>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</si>
  <si>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</si>
  <si>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</si>
  <si>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</si>
  <si>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</si>
  <si>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</si>
  <si>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</si>
  <si>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</si>
  <si>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</si>
  <si>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</si>
  <si>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</si>
  <si>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</si>
  <si>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</si>
  <si>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</si>
  <si>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</si>
  <si>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</si>
  <si>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</si>
  <si>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</si>
  <si>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</si>
  <si>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</si>
  <si>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</si>
  <si>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</si>
  <si>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</si>
  <si>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</si>
  <si>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</si>
  <si>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</si>
  <si>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</si>
  <si>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</si>
  <si>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</si>
  <si>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</si>
  <si>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</si>
  <si>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</si>
  <si>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</si>
  <si>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</si>
  <si>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</si>
  <si>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</si>
  <si>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</si>
  <si>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</si>
  <si>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</si>
  <si>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</si>
  <si>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</si>
  <si>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</si>
  <si>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</si>
  <si>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</si>
  <si>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</si>
  <si>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</si>
  <si>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</si>
  <si>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</si>
  <si>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</si>
  <si>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</si>
  <si>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</si>
  <si>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</si>
  <si>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</si>
  <si>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</si>
  <si>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</si>
  <si>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</si>
  <si>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</si>
  <si>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</si>
  <si>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</si>
  <si>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</si>
  <si>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</si>
  <si>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</si>
  <si>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</si>
  <si>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</si>
  <si>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</si>
  <si>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</si>
  <si>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</si>
  <si>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</si>
  <si>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</si>
  <si>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</si>
  <si>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</si>
  <si>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</si>
  <si>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</si>
  <si>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</si>
  <si>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</si>
  <si>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</si>
  <si>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</si>
  <si>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</si>
  <si>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</si>
  <si>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</si>
  <si>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</si>
  <si>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</si>
  <si>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</si>
  <si>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</si>
  <si>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</si>
  <si>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</si>
  <si>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</si>
  <si>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</si>
  <si>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</si>
  <si>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</si>
  <si>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</si>
  <si>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</si>
  <si>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</si>
  <si>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</si>
  <si>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</si>
  <si>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</si>
  <si>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</si>
  <si>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</si>
  <si>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</si>
  <si>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</si>
  <si>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</si>
  <si>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</si>
  <si>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</si>
  <si>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</si>
  <si>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</si>
  <si>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</si>
  <si>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</si>
  <si>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</si>
  <si>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</si>
  <si>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</si>
  <si>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</si>
  <si>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</si>
  <si>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</si>
  <si>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</si>
  <si>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</si>
  <si>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</si>
  <si>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</si>
  <si>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</si>
  <si>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</si>
  <si>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</si>
  <si>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</si>
  <si>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</si>
  <si>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</si>
  <si>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</si>
  <si>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</si>
  <si>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</si>
  <si>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</si>
  <si>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</si>
  <si>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</si>
  <si>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</si>
  <si>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</si>
  <si>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</si>
  <si>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</si>
  <si>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</si>
  <si>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</si>
  <si>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</si>
  <si>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</si>
  <si>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</si>
  <si>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</si>
  <si>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</si>
  <si>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</si>
  <si>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</si>
  <si>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</si>
  <si>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</si>
  <si>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</si>
  <si>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</si>
  <si>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</si>
  <si>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</si>
  <si>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</si>
  <si>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</si>
  <si>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</si>
  <si>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</si>
  <si>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</si>
  <si>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</si>
  <si>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</si>
  <si>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</si>
  <si>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</si>
  <si>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</si>
  <si>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</si>
  <si>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</si>
  <si>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</si>
  <si>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</si>
  <si>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</si>
  <si>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</si>
  <si>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</si>
  <si>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</si>
  <si>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</si>
  <si>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</si>
  <si>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</si>
  <si>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</si>
  <si>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</si>
  <si>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</si>
  <si>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</si>
  <si>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</si>
  <si>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</si>
  <si>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</si>
  <si>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</si>
  <si>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</si>
  <si>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</si>
  <si>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</si>
  <si>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</si>
  <si>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</si>
  <si>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</si>
  <si>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</si>
  <si>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</si>
  <si>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</si>
  <si>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</si>
  <si>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</si>
  <si>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</si>
  <si>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</si>
  <si>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</si>
  <si>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</si>
  <si>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</si>
  <si>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</si>
  <si>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</si>
  <si>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</si>
  <si>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</si>
  <si>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</si>
  <si>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</si>
  <si>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</si>
  <si>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</si>
  <si>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</si>
  <si>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</si>
  <si>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</si>
  <si>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</si>
  <si>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</si>
  <si>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</si>
  <si>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</si>
  <si>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</si>
  <si>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</si>
  <si>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</si>
  <si>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</si>
  <si>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</si>
  <si>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</si>
  <si>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</si>
  <si>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</si>
  <si>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</si>
  <si>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</si>
  <si>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</si>
  <si>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</si>
  <si>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</si>
  <si>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</si>
  <si>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</si>
  <si>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</si>
  <si>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</si>
  <si>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</si>
  <si>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</si>
  <si>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</si>
  <si>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</si>
  <si>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</si>
  <si>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</si>
  <si>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</si>
  <si>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</si>
  <si>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</si>
  <si>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</si>
  <si>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</si>
  <si>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</si>
  <si>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</si>
  <si>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</si>
  <si>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</si>
  <si>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</si>
  <si>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</si>
  <si>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</si>
  <si>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</si>
  <si>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</si>
  <si>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</si>
  <si>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</si>
  <si>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</si>
  <si>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</si>
  <si>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</si>
  <si>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</si>
  <si>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</si>
  <si>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</si>
  <si>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</si>
  <si>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</si>
  <si>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</si>
  <si>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</si>
  <si>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</si>
  <si>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</si>
  <si>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</si>
  <si>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</si>
  <si>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</si>
  <si>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</si>
  <si>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</si>
  <si>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</si>
  <si>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</si>
  <si>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</si>
  <si>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</si>
  <si>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</si>
  <si>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</si>
  <si>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</si>
  <si>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</si>
  <si>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</si>
  <si>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</si>
  <si>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</si>
  <si>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</si>
  <si>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</si>
  <si>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</si>
  <si>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</si>
  <si>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</si>
  <si>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</si>
  <si>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</si>
  <si>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</si>
  <si>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</si>
  <si>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</si>
  <si>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</si>
  <si>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</si>
  <si>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</si>
  <si>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</si>
  <si>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</si>
  <si>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</si>
  <si>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</si>
  <si>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</si>
  <si>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</si>
  <si>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</si>
  <si>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</si>
  <si>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</si>
  <si>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</si>
  <si>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</si>
  <si>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</si>
  <si>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</si>
  <si>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</si>
  <si>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</si>
  <si>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</si>
  <si>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</si>
  <si>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</si>
  <si>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</si>
  <si>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</si>
  <si>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</si>
  <si>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</si>
  <si>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</si>
  <si>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</si>
  <si>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</si>
  <si>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</si>
  <si>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</si>
  <si>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</si>
  <si>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</si>
  <si>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</si>
  <si>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</si>
  <si>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</si>
  <si>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</si>
  <si>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</si>
  <si>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</si>
  <si>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</si>
  <si>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</si>
  <si>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</si>
  <si>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</si>
  <si>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</si>
  <si>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</si>
  <si>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</si>
  <si>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</si>
  <si>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</si>
  <si>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</si>
  <si>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</si>
  <si>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</si>
  <si>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</si>
  <si>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</si>
  <si>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</si>
  <si>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</si>
  <si>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</si>
  <si>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</si>
  <si>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</si>
  <si>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</si>
  <si>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</si>
  <si>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</si>
  <si>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</si>
  <si>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</si>
  <si>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</si>
  <si>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</si>
  <si>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</si>
  <si>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</si>
  <si>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</si>
  <si>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</si>
  <si>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</si>
  <si>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</si>
  <si>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</si>
  <si>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</si>
  <si>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</si>
  <si>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</si>
  <si>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</si>
  <si>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</si>
  <si>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</si>
  <si>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</si>
  <si>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</si>
  <si>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</si>
  <si>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</si>
  <si>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</si>
  <si>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</si>
  <si>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</si>
  <si>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</si>
  <si>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</si>
  <si>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</si>
  <si>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</si>
  <si>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</si>
  <si>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</si>
  <si>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</si>
  <si>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</si>
  <si>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</si>
  <si>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</si>
  <si>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</si>
  <si>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</si>
  <si>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</si>
  <si>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</si>
  <si>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</si>
  <si>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</si>
  <si>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</si>
  <si>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</si>
  <si>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</si>
  <si>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</si>
  <si>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</si>
  <si>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</si>
  <si>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</si>
  <si>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</si>
  <si>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</si>
  <si>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</si>
  <si>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</si>
  <si>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</si>
  <si>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</si>
  <si>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</si>
  <si>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</si>
  <si>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</si>
  <si>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</si>
  <si>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</si>
  <si>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</si>
  <si>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</si>
  <si>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</si>
  <si>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</si>
  <si>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</si>
  <si>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</si>
  <si>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</si>
  <si>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</si>
  <si>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</si>
  <si>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</si>
  <si>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</si>
  <si>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</si>
  <si>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</si>
  <si>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</si>
  <si>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</si>
  <si>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</si>
  <si>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</si>
  <si>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</si>
  <si>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</si>
  <si>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</si>
  <si>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</si>
  <si>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</si>
  <si>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</si>
  <si>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</si>
  <si>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</si>
  <si>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</si>
  <si>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</si>
  <si>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</si>
  <si>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</si>
  <si>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</si>
  <si>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</si>
  <si>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</si>
  <si>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</si>
  <si>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</si>
  <si>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</si>
  <si>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</si>
  <si>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</si>
  <si>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</si>
  <si>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</si>
  <si>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</si>
  <si>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</si>
  <si>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</si>
  <si>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</si>
  <si>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</si>
  <si>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</si>
  <si>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</si>
  <si>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</si>
  <si>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</si>
  <si>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</si>
  <si>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</si>
  <si>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</si>
  <si>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</si>
  <si>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</si>
  <si>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</si>
  <si>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</si>
  <si>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</si>
  <si>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</si>
  <si>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</si>
  <si>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</si>
  <si>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</si>
  <si>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</si>
  <si>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</si>
  <si>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</si>
  <si>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</si>
  <si>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</si>
  <si>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</si>
  <si>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</si>
  <si>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</si>
  <si>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</si>
  <si>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</si>
  <si>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</si>
  <si>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</si>
  <si>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</si>
  <si>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</si>
  <si>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</si>
  <si>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</si>
  <si>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</si>
  <si>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</si>
  <si>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</si>
  <si>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</si>
  <si>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</si>
  <si>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</si>
  <si>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</si>
  <si>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</si>
  <si>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</si>
  <si>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</si>
  <si>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</si>
  <si>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</si>
  <si>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</si>
  <si>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</si>
  <si>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</si>
  <si>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</si>
  <si>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</si>
  <si>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</si>
  <si>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</si>
  <si>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</si>
  <si>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</si>
  <si>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</si>
  <si>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</si>
  <si>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</si>
  <si>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</si>
  <si>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</si>
  <si>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</si>
  <si>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</si>
  <si>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</si>
  <si>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</si>
  <si>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</si>
  <si>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</si>
  <si>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</si>
  <si>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</si>
  <si>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</si>
  <si>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</si>
  <si>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</si>
  <si>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</si>
  <si>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</si>
  <si>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</si>
  <si>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</si>
  <si>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</si>
  <si>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</si>
  <si>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</si>
  <si>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</si>
  <si>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</si>
  <si>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</si>
  <si>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</si>
  <si>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</si>
  <si>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</si>
  <si>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</si>
  <si>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</si>
  <si>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</si>
  <si>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</si>
  <si>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</si>
  <si>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</si>
  <si>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</si>
  <si>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</si>
  <si>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</si>
  <si>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</si>
  <si>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</si>
  <si>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</si>
  <si>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</si>
  <si>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</si>
  <si>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</si>
  <si>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</si>
  <si>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</si>
  <si>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</si>
  <si>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</si>
  <si>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</si>
  <si>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</si>
  <si>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</si>
  <si>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</si>
  <si>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</si>
  <si>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</si>
  <si>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</si>
  <si>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</si>
  <si>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</si>
  <si>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</si>
  <si>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</si>
  <si>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</si>
  <si>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</si>
  <si>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</si>
  <si>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</si>
  <si>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</si>
  <si>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</si>
  <si>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</si>
  <si>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</si>
  <si>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</si>
  <si>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</si>
  <si>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</si>
  <si>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</si>
  <si>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</si>
  <si>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</si>
  <si>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</si>
  <si>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</si>
  <si>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</si>
  <si>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</si>
  <si>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</si>
  <si>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</si>
  <si>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</si>
  <si>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</si>
  <si>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</si>
  <si>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</si>
  <si>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</si>
  <si>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</si>
  <si>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</si>
  <si>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</si>
  <si>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</si>
  <si>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</si>
  <si>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</si>
  <si>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</si>
  <si>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</si>
  <si>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</si>
  <si>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</si>
  <si>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</si>
  <si>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</si>
  <si>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</si>
  <si>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</si>
  <si>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</si>
  <si>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</si>
  <si>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</si>
  <si>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</si>
  <si>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</si>
  <si>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</si>
  <si>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</si>
  <si>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</si>
  <si>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</si>
  <si>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</si>
  <si>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</si>
  <si>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</si>
  <si>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</si>
  <si>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</si>
  <si>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</si>
  <si>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</si>
  <si>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</si>
  <si>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</si>
  <si>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</si>
  <si>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</si>
  <si>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</si>
  <si>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</si>
  <si>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</si>
  <si>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</si>
  <si>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</si>
  <si>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</si>
  <si>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</si>
  <si>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</si>
  <si>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</si>
  <si>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</si>
  <si>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</si>
  <si>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</si>
  <si>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</si>
  <si>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</si>
  <si>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</si>
  <si>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</si>
  <si>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</si>
  <si>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</si>
  <si>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</si>
  <si>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</si>
  <si>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</si>
  <si>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</si>
  <si>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</si>
  <si>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</si>
  <si>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</si>
  <si>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</si>
  <si>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</si>
  <si>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</si>
  <si>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</si>
  <si>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</si>
  <si>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</si>
  <si>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</si>
  <si>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</si>
  <si>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</si>
  <si>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</si>
  <si>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</si>
  <si>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</si>
  <si>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</si>
  <si>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</si>
  <si>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</si>
  <si>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</si>
  <si>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</si>
  <si>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</si>
  <si>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</si>
  <si>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</si>
  <si>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</si>
  <si>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</si>
  <si>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</si>
  <si>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</si>
  <si>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</si>
  <si>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</si>
  <si>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</si>
  <si>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</si>
  <si>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</si>
  <si>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</si>
  <si>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</si>
  <si>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</si>
  <si>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</si>
  <si>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</si>
  <si>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</si>
  <si>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</si>
  <si>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</si>
  <si>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</si>
  <si>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</si>
  <si>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</si>
  <si>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</si>
  <si>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</si>
  <si>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</si>
  <si>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</si>
  <si>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</si>
  <si>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</si>
  <si>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</si>
  <si>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</si>
  <si>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</si>
  <si>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</si>
  <si>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</si>
  <si>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</si>
  <si>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</si>
  <si>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</si>
  <si>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</si>
  <si>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</si>
  <si>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</si>
  <si>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</si>
  <si>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</si>
  <si>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</si>
  <si>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</si>
  <si>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</si>
  <si>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</si>
  <si>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</si>
  <si>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</si>
  <si>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</si>
  <si>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</si>
  <si>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</si>
  <si>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</si>
  <si>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</si>
  <si>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</si>
  <si>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</si>
  <si>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</si>
  <si>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</si>
  <si>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</si>
  <si>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</si>
  <si>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</si>
  <si>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</si>
  <si>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</si>
  <si>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</si>
  <si>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</si>
  <si>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</si>
  <si>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</si>
  <si>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</si>
  <si>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</si>
  <si>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</si>
  <si>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</si>
  <si>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</si>
  <si>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</si>
  <si>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</si>
  <si>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</si>
  <si>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</si>
  <si>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</si>
  <si>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</si>
  <si>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</si>
  <si>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</si>
  <si>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</si>
  <si>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</si>
  <si>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</si>
  <si>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</si>
  <si>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</si>
  <si>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</si>
  <si>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</si>
  <si>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</si>
  <si>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</si>
  <si>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</si>
  <si>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</si>
  <si>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</si>
  <si>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</si>
  <si>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</si>
  <si>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</si>
  <si>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</si>
  <si>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</si>
  <si>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</si>
  <si>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</si>
  <si>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</si>
  <si>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</si>
  <si>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</si>
  <si>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</si>
  <si>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</si>
  <si>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</si>
  <si>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</si>
  <si>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</si>
  <si>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</si>
  <si>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</si>
  <si>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</si>
  <si>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</si>
  <si>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</si>
  <si>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</si>
  <si>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</si>
  <si>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</si>
  <si>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</si>
  <si>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</si>
  <si>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</si>
  <si>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</si>
  <si>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</si>
  <si>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</si>
  <si>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</si>
  <si>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</si>
  <si>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</si>
  <si>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</si>
  <si>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</si>
  <si>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</si>
  <si>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</si>
  <si>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</si>
  <si>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</si>
  <si>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</si>
  <si>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</si>
  <si>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</si>
  <si>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</si>
  <si>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</si>
  <si>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</si>
  <si>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</si>
  <si>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</si>
  <si>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</si>
  <si>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</si>
  <si>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</si>
  <si>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</si>
  <si>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</si>
  <si>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</si>
  <si>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</si>
  <si>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</si>
  <si>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</si>
  <si>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</si>
  <si>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</si>
  <si>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</si>
  <si>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</si>
  <si>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</si>
  <si>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</si>
  <si>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</si>
  <si>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</si>
  <si>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</si>
  <si>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</si>
  <si>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</si>
  <si>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</si>
  <si>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</si>
  <si>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</si>
  <si>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</si>
  <si>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</si>
  <si>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</si>
  <si>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</si>
  <si>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</si>
  <si>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</si>
  <si>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</si>
  <si>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</si>
  <si>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</si>
  <si>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</si>
  <si>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</si>
  <si>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</si>
  <si>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</si>
  <si>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</si>
  <si>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</si>
  <si>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</si>
  <si>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</si>
  <si>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</si>
  <si>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</si>
  <si>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</si>
  <si>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</si>
  <si>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</si>
  <si>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</si>
  <si>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</si>
  <si>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</si>
  <si>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</si>
  <si>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</si>
  <si>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</si>
  <si>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</si>
  <si>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</si>
  <si>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</si>
  <si>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</si>
  <si>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</si>
  <si>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</si>
  <si>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</si>
  <si>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</si>
  <si>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</si>
  <si>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</si>
  <si>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</si>
  <si>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</si>
  <si>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</si>
  <si>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</si>
  <si>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</si>
  <si>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</si>
  <si>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</si>
  <si>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</si>
  <si>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</si>
  <si>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</si>
  <si>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</si>
  <si>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</si>
  <si>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</si>
  <si>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</si>
  <si>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</si>
  <si>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</si>
  <si>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</si>
  <si>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</si>
  <si>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</si>
  <si>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</si>
  <si>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</si>
  <si>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</si>
  <si>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</si>
  <si>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</si>
  <si>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</si>
  <si>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</si>
  <si>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</si>
  <si>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</si>
  <si>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</si>
  <si>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</si>
  <si>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</si>
  <si>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</si>
  <si>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</si>
  <si>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</si>
  <si>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</si>
  <si>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</si>
  <si>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</si>
  <si>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</si>
  <si>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</si>
  <si>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</si>
  <si>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</si>
  <si>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</si>
  <si>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</si>
  <si>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</si>
  <si>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</si>
  <si>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</si>
  <si>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</si>
  <si>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</si>
  <si>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</si>
  <si>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</si>
  <si>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</si>
  <si>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</si>
  <si>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</si>
  <si>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</si>
  <si>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</si>
  <si>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</si>
  <si>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</si>
  <si>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</si>
  <si>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</si>
  <si>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</si>
  <si>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</si>
  <si>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</si>
  <si>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</si>
  <si>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</si>
  <si>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</si>
  <si>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</si>
  <si>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</si>
  <si>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</si>
  <si>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</si>
  <si>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</si>
  <si>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</si>
  <si>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</si>
  <si>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</si>
  <si>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</si>
  <si>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</si>
  <si>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</si>
  <si>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</si>
  <si>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</si>
  <si>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</si>
  <si>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</si>
  <si>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</si>
  <si>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</si>
  <si>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</si>
  <si>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</si>
  <si>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</si>
  <si>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</si>
  <si>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</si>
  <si>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</si>
  <si>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</si>
  <si>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</si>
  <si>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</si>
  <si>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</si>
  <si>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</si>
  <si>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</si>
  <si>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</si>
  <si>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</si>
  <si>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</si>
  <si>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</si>
  <si>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</si>
  <si>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</si>
  <si>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</si>
  <si>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</si>
  <si>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</si>
  <si>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</si>
  <si>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</si>
  <si>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</si>
  <si>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</si>
  <si>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</si>
  <si>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</si>
  <si>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</si>
  <si>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</si>
  <si>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</si>
  <si>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</si>
  <si>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</si>
  <si>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</si>
  <si>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</si>
  <si>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</si>
  <si>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</si>
  <si>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</si>
  <si>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</si>
  <si>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</si>
  <si>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</si>
  <si>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</si>
  <si>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</si>
  <si>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</si>
  <si>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</si>
  <si>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</si>
  <si>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</si>
  <si>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</si>
  <si>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</si>
  <si>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</si>
  <si>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</si>
  <si>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</si>
  <si>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</si>
  <si>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</si>
  <si>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</si>
  <si>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</si>
  <si>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</si>
  <si>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</si>
  <si>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</si>
  <si>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</si>
  <si>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</si>
  <si>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</si>
  <si>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</si>
  <si>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</si>
  <si>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</si>
  <si>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</si>
  <si>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</si>
  <si>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</si>
  <si>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</si>
  <si>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</si>
  <si>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</si>
  <si>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</si>
  <si>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</si>
  <si>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</si>
  <si>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</si>
  <si>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</si>
  <si>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</si>
  <si>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</si>
  <si>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</si>
  <si>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</si>
  <si>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</si>
  <si>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</si>
  <si>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</si>
  <si>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</si>
  <si>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</si>
  <si>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</si>
  <si>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</si>
  <si>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</si>
  <si>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</si>
  <si>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</si>
  <si>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</si>
  <si>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</si>
  <si>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</si>
  <si>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</si>
  <si>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</si>
  <si>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</si>
  <si>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</si>
  <si>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</si>
  <si>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</si>
  <si>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</si>
  <si>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</si>
  <si>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</si>
  <si>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</si>
  <si>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</si>
  <si>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</si>
  <si>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</si>
  <si>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</si>
  <si>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</si>
  <si>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</si>
  <si>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</si>
  <si>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</si>
  <si>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</si>
  <si>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</si>
  <si>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</si>
  <si>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</si>
  <si>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</si>
  <si>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</si>
  <si>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</si>
  <si>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</si>
  <si>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</si>
  <si>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</si>
  <si>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</si>
  <si>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</si>
  <si>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</si>
  <si>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</si>
  <si>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</si>
  <si>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</si>
  <si>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</si>
  <si>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</si>
  <si>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</si>
  <si>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</si>
  <si>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</si>
  <si>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</si>
  <si>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</si>
  <si>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</si>
  <si>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</si>
  <si>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</si>
  <si>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</si>
  <si>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</si>
  <si>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</si>
  <si>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</si>
  <si>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</si>
  <si>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</si>
  <si>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</si>
  <si>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</si>
  <si>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</si>
  <si>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</si>
  <si>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</si>
  <si>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</si>
  <si>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</si>
  <si>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</si>
  <si>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</si>
  <si>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</si>
  <si>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</si>
  <si>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</si>
  <si>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</si>
  <si>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</si>
  <si>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</si>
  <si>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</si>
  <si>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</si>
  <si>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</si>
  <si>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</si>
  <si>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</si>
  <si>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</si>
  <si>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</si>
  <si>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</si>
  <si>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</si>
  <si>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</si>
  <si>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</si>
  <si>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</si>
  <si>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</si>
  <si>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</si>
  <si>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</si>
  <si>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</si>
  <si>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</si>
  <si>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</si>
  <si>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</si>
  <si>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</si>
  <si>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</si>
  <si>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</si>
  <si>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</si>
  <si>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</si>
  <si>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</si>
  <si>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</si>
  <si>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</si>
  <si>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</si>
  <si>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</si>
  <si>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</si>
  <si>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</si>
  <si>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</si>
  <si>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</si>
  <si>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</si>
  <si>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</si>
  <si>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</si>
  <si>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</si>
  <si>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</si>
  <si>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</si>
  <si>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</si>
  <si>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</si>
  <si>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</si>
  <si>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</si>
  <si>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</si>
  <si>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</si>
  <si>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</si>
  <si>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</si>
  <si>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</si>
  <si>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</si>
  <si>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</si>
  <si>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</si>
  <si>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</si>
  <si>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</si>
  <si>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</si>
  <si>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</si>
  <si>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</si>
  <si>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</si>
  <si>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</si>
  <si>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</si>
  <si>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</si>
  <si>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</si>
  <si>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</si>
  <si>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</si>
  <si>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</si>
  <si>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</si>
  <si>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</si>
  <si>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</si>
  <si>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</si>
  <si>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</si>
  <si>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</si>
  <si>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</si>
  <si>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</si>
  <si>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</si>
  <si>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</si>
  <si>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</si>
  <si>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</si>
  <si>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</si>
  <si>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</si>
  <si>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</si>
  <si>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</si>
  <si>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</si>
  <si>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</si>
  <si>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</si>
  <si>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</si>
  <si>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</si>
  <si>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</si>
  <si>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</si>
  <si>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</si>
  <si>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</si>
  <si>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</si>
  <si>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</si>
  <si>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</si>
  <si>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</si>
  <si>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</si>
  <si>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</si>
  <si>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</si>
  <si>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</si>
  <si>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</si>
  <si>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</si>
  <si>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</si>
  <si>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</si>
  <si>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</si>
  <si>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</si>
  <si>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</si>
  <si>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</si>
  <si>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</si>
  <si>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</si>
  <si>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</si>
  <si>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</si>
  <si>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</si>
  <si>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</si>
  <si>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</si>
  <si>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</si>
  <si>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</si>
  <si>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</si>
  <si>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</si>
  <si>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</si>
  <si>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</si>
  <si>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</si>
  <si>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</si>
  <si>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</si>
  <si>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</si>
  <si>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</si>
  <si>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</si>
  <si>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</si>
  <si>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</si>
  <si>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</si>
  <si>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</si>
  <si>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</si>
  <si>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</si>
  <si>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</si>
  <si>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</si>
  <si>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</si>
  <si>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</si>
  <si>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</si>
  <si>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</si>
  <si>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</si>
  <si>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</si>
  <si>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</si>
  <si>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</si>
  <si>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</si>
  <si>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</si>
  <si>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</si>
  <si>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</si>
  <si>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</si>
  <si>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</si>
  <si>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</si>
  <si>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</si>
  <si>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</si>
  <si>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</si>
  <si>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</si>
  <si>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</si>
  <si>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</si>
  <si>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</si>
  <si>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</si>
  <si>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</si>
  <si>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</si>
  <si>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</si>
  <si>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</si>
  <si>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</si>
  <si>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</si>
  <si>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</si>
  <si>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</si>
  <si>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</si>
  <si>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</si>
  <si>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</si>
  <si>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</si>
  <si>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</si>
  <si>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</si>
  <si>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</si>
  <si>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</si>
  <si>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</si>
  <si>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</si>
  <si>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</si>
  <si>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</si>
  <si>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</si>
  <si>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</si>
  <si>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</si>
  <si>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</si>
  <si>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</si>
  <si>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</si>
  <si>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</si>
  <si>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</si>
  <si>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</si>
  <si>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</si>
  <si>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</si>
  <si>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</si>
  <si>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</si>
  <si>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</si>
  <si>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</si>
  <si>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</si>
  <si>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</si>
  <si>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</si>
  <si>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</si>
  <si>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</si>
  <si>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</si>
  <si>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</si>
  <si>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</si>
  <si>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</si>
  <si>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</si>
  <si>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</si>
  <si>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</si>
  <si>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</si>
  <si>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</si>
  <si>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</si>
  <si>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</si>
  <si>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</si>
  <si>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</si>
  <si>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</si>
  <si>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</si>
  <si>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</si>
  <si>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</si>
  <si>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</si>
  <si>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</si>
  <si>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</si>
  <si>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</si>
  <si>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</si>
  <si>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</si>
  <si>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</si>
  <si>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</si>
  <si>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</si>
  <si>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</si>
  <si>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</si>
  <si>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</si>
  <si>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</si>
  <si>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</si>
  <si>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</si>
  <si>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</si>
  <si>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</si>
  <si>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</si>
  <si>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</si>
  <si>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</si>
  <si>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</si>
  <si>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</si>
  <si>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</si>
  <si>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</si>
  <si>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</si>
  <si>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</si>
  <si>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</si>
  <si>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</si>
  <si>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</si>
  <si>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</si>
  <si>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</si>
  <si>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</si>
  <si>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</si>
  <si>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</si>
  <si>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</si>
  <si>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</si>
  <si>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</si>
  <si>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</si>
  <si>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</si>
  <si>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</si>
  <si>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</si>
  <si>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</si>
  <si>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</si>
  <si>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</si>
  <si>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</si>
  <si>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</si>
  <si>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</si>
  <si>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</si>
  <si>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</si>
  <si>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</si>
  <si>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</si>
  <si>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</si>
  <si>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</si>
  <si>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</si>
  <si>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</si>
  <si>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</si>
  <si>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</si>
  <si>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</si>
  <si>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</si>
  <si>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</si>
  <si>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</si>
  <si>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</si>
  <si>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</si>
  <si>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</si>
  <si>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</si>
  <si>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</si>
  <si>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</si>
  <si>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</si>
  <si>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</si>
  <si>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</si>
  <si>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</si>
  <si>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</si>
  <si>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</si>
  <si>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</si>
  <si>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</si>
  <si>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</si>
  <si>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</si>
  <si>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</si>
  <si>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</si>
  <si>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</si>
  <si>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</si>
  <si>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</si>
  <si>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</si>
  <si>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</si>
  <si>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</si>
  <si>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</si>
  <si>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</si>
  <si>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</si>
  <si>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</si>
  <si>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</si>
  <si>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</si>
  <si>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</si>
  <si>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</si>
  <si>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</si>
  <si>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</si>
  <si>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</si>
  <si>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</si>
  <si>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</si>
  <si>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</si>
  <si>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</si>
  <si>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</si>
  <si>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</si>
  <si>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</si>
  <si>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</si>
  <si>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</si>
  <si>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</si>
  <si>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</si>
  <si>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</si>
  <si>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</si>
  <si>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</si>
  <si>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</si>
  <si>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</si>
  <si>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</si>
  <si>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</si>
  <si>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</si>
  <si>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</si>
  <si>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</si>
  <si>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</si>
  <si>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</si>
  <si>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</si>
  <si>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</si>
  <si>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</si>
  <si>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</si>
  <si>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</si>
  <si>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</si>
  <si>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</si>
  <si>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</si>
  <si>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</si>
  <si>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</si>
  <si>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</si>
  <si>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</si>
  <si>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</si>
  <si>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</si>
  <si>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</si>
  <si>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</si>
  <si>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</si>
  <si>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</si>
  <si>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</si>
  <si>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</si>
  <si>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</si>
  <si>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</si>
  <si>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</si>
  <si>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</si>
  <si>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</si>
  <si>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</si>
  <si>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</si>
  <si>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</si>
  <si>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</si>
  <si>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</si>
  <si>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</si>
  <si>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</si>
  <si>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</si>
  <si>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</si>
  <si>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</si>
  <si>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</si>
  <si>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</si>
  <si>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</si>
  <si>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</si>
  <si>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</si>
  <si>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</si>
  <si>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</si>
  <si>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</si>
  <si>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</si>
  <si>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</si>
  <si>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</si>
  <si>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</si>
  <si>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</si>
  <si>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</si>
  <si>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</si>
  <si>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</si>
  <si>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</si>
  <si>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</si>
  <si>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</si>
  <si>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</si>
  <si>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</si>
  <si>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</si>
  <si>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</si>
  <si>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</si>
  <si>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</si>
  <si>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</si>
  <si>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</si>
  <si>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</si>
  <si>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</si>
  <si>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</si>
  <si>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</si>
  <si>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</si>
  <si>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</si>
  <si>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</si>
  <si>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</si>
  <si>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</si>
  <si>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</si>
  <si>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</si>
  <si>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</si>
  <si>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</si>
  <si>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</si>
  <si>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</si>
  <si>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</si>
  <si>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</si>
  <si>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</si>
  <si>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</si>
  <si>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</si>
  <si>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</si>
  <si>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</si>
  <si>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</si>
  <si>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</si>
  <si>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</si>
  <si>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</si>
  <si>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</si>
  <si>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</si>
  <si>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</si>
  <si>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</si>
  <si>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</si>
  <si>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</si>
  <si>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</si>
  <si>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</si>
  <si>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</si>
  <si>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</si>
  <si>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</si>
  <si>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</si>
  <si>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</si>
  <si>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</si>
  <si>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</si>
  <si>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</si>
  <si>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</si>
  <si>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</si>
  <si>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</si>
  <si>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</si>
  <si>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</si>
  <si>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</si>
  <si>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</si>
  <si>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</si>
  <si>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</si>
  <si>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</si>
  <si>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</si>
  <si>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</si>
  <si>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</si>
  <si>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</si>
  <si>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</si>
  <si>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</si>
  <si>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</si>
  <si>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</si>
  <si>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</si>
  <si>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</si>
  <si>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</si>
  <si>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</si>
  <si>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</si>
  <si>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</si>
  <si>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</si>
  <si>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</si>
  <si>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</si>
  <si>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</si>
  <si>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</si>
  <si>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</si>
  <si>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</si>
  <si>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</si>
  <si>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</si>
  <si>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</si>
  <si>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</si>
  <si>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</si>
  <si>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</si>
  <si>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</si>
  <si>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</si>
  <si>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</si>
  <si>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</si>
  <si>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</si>
  <si>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</si>
  <si>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</si>
  <si>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</si>
  <si>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</si>
  <si>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</si>
  <si>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</si>
  <si>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</si>
  <si>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</si>
  <si>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</si>
  <si>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</si>
  <si>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</si>
  <si>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</si>
  <si>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</si>
  <si>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</si>
  <si>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</si>
  <si>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</si>
  <si>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</si>
  <si>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</si>
  <si>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</si>
  <si>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</si>
  <si>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</si>
  <si>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</si>
  <si>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</si>
  <si>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</si>
  <si>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</si>
  <si>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</si>
  <si>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</si>
  <si>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</si>
  <si>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</si>
  <si>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</si>
  <si>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</si>
  <si>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</si>
  <si>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</si>
  <si>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</si>
  <si>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</si>
  <si>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</si>
  <si>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</si>
  <si>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</si>
  <si>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</si>
  <si>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</si>
  <si>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</si>
  <si>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</si>
  <si>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</si>
  <si>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</si>
  <si>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</si>
  <si>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</si>
  <si>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</si>
  <si>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</si>
  <si>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</si>
  <si>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</si>
  <si>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</si>
  <si>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</si>
  <si>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</si>
  <si>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</si>
  <si>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</si>
  <si>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</si>
  <si>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</si>
  <si>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</si>
  <si>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</si>
  <si>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</si>
  <si>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</si>
  <si>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</si>
  <si>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</si>
  <si>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</si>
  <si>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</si>
  <si>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</si>
  <si>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</si>
  <si>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</si>
  <si>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</si>
  <si>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</si>
  <si>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</si>
  <si>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</si>
  <si>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</si>
  <si>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</si>
  <si>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</si>
  <si>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</si>
  <si>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</si>
  <si>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</si>
  <si>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</si>
  <si>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</si>
  <si>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</si>
  <si>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</si>
  <si>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</si>
  <si>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</si>
  <si>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</si>
  <si>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</si>
  <si>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</si>
  <si>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</si>
  <si>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</si>
  <si>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</si>
  <si>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</si>
  <si>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</si>
  <si>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</si>
  <si>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</si>
  <si>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</si>
  <si>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</si>
  <si>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</si>
  <si>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</si>
  <si>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</si>
  <si>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</si>
  <si>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</si>
  <si>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</si>
  <si>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</si>
  <si>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</si>
  <si>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</si>
  <si>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</si>
  <si>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</si>
  <si>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</si>
  <si>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</si>
  <si>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</si>
  <si>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</si>
  <si>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</si>
  <si>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</si>
  <si>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</si>
  <si>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</si>
  <si>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</si>
  <si>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</si>
  <si>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</si>
  <si>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</si>
  <si>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</si>
  <si>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</si>
  <si>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</si>
  <si>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</si>
  <si>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</si>
  <si>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</si>
  <si>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</si>
  <si>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</si>
  <si>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</si>
  <si>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</si>
  <si>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</si>
  <si>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</si>
  <si>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</si>
  <si>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</si>
  <si>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</si>
  <si>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</si>
  <si>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</si>
  <si>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</si>
  <si>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</si>
  <si>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</si>
  <si>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</si>
  <si>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</si>
  <si>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</si>
  <si>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</si>
  <si>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</si>
  <si>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</si>
  <si>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</si>
  <si>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</si>
  <si>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</si>
  <si>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</si>
  <si>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</si>
  <si>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</si>
  <si>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</si>
  <si>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</si>
  <si>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</si>
  <si>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</si>
  <si>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</si>
  <si>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</si>
  <si>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</si>
  <si>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</si>
  <si>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</si>
  <si>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</si>
  <si>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</si>
  <si>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</si>
  <si>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</si>
  <si>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</si>
  <si>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</si>
  <si>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</si>
  <si>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</si>
  <si>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</si>
  <si>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</si>
  <si>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</si>
  <si>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</si>
  <si>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</si>
  <si>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</si>
  <si>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</si>
  <si>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</si>
  <si>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</si>
  <si>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</si>
  <si>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</si>
  <si>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</si>
  <si>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</si>
  <si>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</si>
  <si>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</si>
  <si>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</si>
  <si>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</si>
  <si>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</si>
  <si>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</si>
  <si>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</si>
  <si>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</si>
  <si>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</si>
  <si>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</si>
  <si>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</si>
  <si>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</si>
  <si>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</si>
  <si>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</si>
  <si>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</si>
  <si>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</si>
  <si>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</si>
  <si>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</si>
  <si>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</si>
  <si>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</si>
  <si>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</si>
  <si>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</si>
  <si>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</si>
  <si>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</si>
  <si>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</si>
  <si>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</si>
  <si>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</si>
  <si>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</si>
  <si>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</si>
  <si>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</si>
  <si>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</si>
  <si>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</si>
  <si>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</si>
  <si>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</si>
  <si>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</si>
  <si>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</si>
  <si>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</si>
  <si>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</si>
  <si>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</si>
  <si>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</si>
  <si>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</si>
  <si>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</si>
  <si>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</si>
  <si>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</si>
  <si>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</si>
  <si>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</si>
  <si>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</si>
  <si>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</si>
  <si>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</si>
  <si>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</si>
  <si>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</si>
  <si>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</si>
  <si>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</si>
  <si>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</si>
  <si>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</si>
  <si>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</si>
  <si>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</si>
  <si>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</si>
  <si>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</si>
  <si>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</si>
  <si>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</si>
  <si>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</si>
  <si>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</si>
  <si>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</si>
  <si>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</si>
  <si>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</si>
  <si>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</si>
  <si>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</si>
  <si>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</si>
  <si>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</si>
  <si>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</si>
  <si>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</si>
  <si>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</si>
  <si>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</si>
  <si>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</si>
  <si>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</si>
  <si>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</si>
  <si>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</si>
  <si>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</si>
  <si>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</si>
  <si>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</si>
  <si>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</si>
  <si>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</si>
  <si>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</si>
  <si>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</si>
  <si>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</si>
  <si>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</si>
  <si>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</si>
  <si>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</si>
  <si>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</si>
  <si>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</si>
  <si>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</si>
  <si>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</si>
  <si>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</si>
  <si>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</si>
  <si>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</si>
  <si>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</si>
  <si>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</si>
  <si>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</si>
  <si>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</si>
  <si>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</si>
  <si>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</si>
  <si>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</si>
  <si>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</si>
  <si>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</si>
  <si>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</si>
  <si>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</si>
  <si>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</si>
  <si>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</si>
  <si>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</si>
  <si>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</si>
  <si>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</si>
  <si>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</si>
  <si>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</si>
  <si>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</si>
  <si>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</si>
  <si>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</si>
  <si>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</si>
  <si>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</si>
  <si>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</si>
  <si>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</si>
  <si>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</si>
  <si>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</si>
  <si>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</si>
  <si>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</si>
  <si>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</si>
  <si>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</si>
  <si>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</si>
  <si>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</si>
  <si>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</si>
  <si>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</si>
  <si>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</si>
  <si>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</si>
  <si>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</si>
  <si>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</si>
  <si>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</si>
  <si>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</si>
  <si>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</si>
  <si>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</si>
  <si>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</si>
  <si>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</si>
  <si>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</si>
  <si>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</si>
  <si>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</si>
  <si>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</si>
  <si>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</si>
  <si>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</si>
  <si>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</si>
  <si>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</si>
  <si>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</si>
  <si>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</si>
  <si>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</si>
  <si>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</si>
  <si>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</si>
  <si>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</si>
  <si>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</si>
  <si>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</si>
  <si>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</si>
  <si>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</si>
  <si>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</si>
  <si>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</si>
  <si>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</si>
  <si>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</si>
  <si>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</si>
  <si>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</si>
  <si>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</si>
  <si>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</si>
  <si>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</si>
  <si>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</si>
  <si>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</si>
  <si>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</si>
  <si>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</si>
  <si>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</si>
  <si>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</si>
  <si>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</si>
  <si>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</si>
  <si>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</si>
  <si>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</si>
  <si>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</si>
  <si>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</si>
  <si>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</si>
  <si>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</si>
  <si>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</si>
  <si>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</si>
  <si>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</si>
  <si>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</si>
  <si>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</si>
  <si>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</si>
  <si>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</si>
  <si>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</si>
  <si>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</si>
  <si>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</si>
  <si>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</si>
  <si>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</si>
  <si>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</si>
  <si>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</si>
  <si>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</si>
  <si>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</si>
  <si>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</si>
  <si>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</si>
  <si>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</si>
  <si>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</si>
  <si>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</si>
  <si>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</si>
  <si>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</si>
  <si>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</si>
  <si>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</si>
  <si>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</si>
  <si>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</si>
  <si>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</si>
  <si>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</si>
  <si>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</si>
  <si>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</si>
  <si>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</si>
  <si>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</si>
  <si>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</si>
  <si>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</si>
  <si>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</si>
  <si>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</si>
  <si>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</si>
  <si>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</si>
  <si>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</si>
  <si>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</si>
  <si>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</si>
  <si>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</si>
  <si>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</si>
  <si>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</si>
  <si>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</si>
  <si>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</si>
  <si>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</si>
  <si>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</si>
  <si>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</si>
  <si>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</si>
  <si>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</si>
  <si>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</si>
  <si>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</si>
  <si>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</si>
  <si>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</si>
  <si>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</si>
  <si>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</si>
  <si>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</si>
  <si>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</si>
  <si>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</si>
  <si>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</si>
  <si>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</si>
  <si>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</si>
  <si>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</si>
  <si>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</si>
  <si>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</si>
  <si>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</si>
  <si>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</si>
  <si>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</si>
  <si>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</si>
  <si>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</si>
  <si>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</si>
  <si>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</si>
  <si>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</si>
  <si>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</si>
  <si>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</si>
  <si>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</si>
  <si>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</si>
  <si>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</si>
  <si>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</si>
  <si>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</si>
  <si>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</si>
  <si>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</si>
  <si>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</si>
  <si>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</si>
  <si>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</si>
  <si>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</si>
  <si>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</si>
  <si>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</si>
  <si>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</si>
  <si>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</si>
  <si>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</si>
  <si>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</si>
  <si>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</si>
  <si>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</si>
  <si>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</si>
  <si>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</si>
  <si>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</si>
  <si>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</si>
  <si>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</si>
  <si>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</si>
  <si>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</si>
  <si>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</si>
  <si>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</si>
  <si>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</si>
  <si>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</si>
  <si>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</si>
  <si>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</si>
  <si>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</si>
  <si>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</si>
  <si>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</si>
  <si>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</si>
  <si>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</si>
  <si>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</si>
  <si>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</si>
  <si>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</si>
  <si>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</si>
  <si>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</si>
  <si>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</si>
  <si>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</si>
  <si>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</si>
  <si>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</si>
  <si>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</si>
  <si>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</si>
  <si>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</si>
  <si>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</si>
  <si>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</si>
  <si>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</si>
  <si>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</si>
  <si>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</si>
  <si>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</si>
  <si>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</si>
  <si>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</si>
  <si>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</si>
  <si>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</si>
  <si>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</si>
  <si>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</si>
  <si>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</si>
  <si>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</si>
  <si>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</si>
  <si>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</si>
  <si>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</si>
  <si>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</si>
  <si>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</si>
  <si>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</si>
  <si>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</si>
  <si>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</si>
  <si>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</si>
  <si>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</si>
  <si>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</si>
  <si>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</si>
  <si>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</si>
  <si>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</si>
  <si>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</si>
  <si>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</si>
  <si>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</si>
  <si>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</si>
  <si>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</si>
  <si>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</si>
  <si>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</si>
  <si>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</si>
  <si>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</si>
  <si>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</si>
  <si>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</si>
  <si>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</si>
  <si>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</si>
  <si>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</si>
  <si>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</si>
  <si>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</si>
  <si>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</si>
  <si>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</si>
  <si>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</si>
  <si>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</si>
  <si>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</si>
  <si>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</si>
  <si>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</si>
  <si>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</si>
  <si>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</si>
  <si>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</si>
  <si>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</si>
  <si>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</si>
  <si>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</si>
  <si>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</si>
  <si>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</si>
  <si>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</si>
  <si>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</si>
  <si>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</si>
  <si>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</si>
  <si>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</si>
  <si>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</si>
  <si>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</si>
  <si>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</si>
  <si>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</si>
  <si>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</si>
  <si>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</si>
  <si>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</si>
  <si>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</si>
  <si>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</si>
  <si>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</si>
  <si>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</si>
  <si>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</si>
  <si>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</si>
  <si>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</si>
  <si>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</si>
  <si>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</si>
  <si>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</si>
  <si>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</si>
  <si>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</si>
  <si>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</si>
  <si>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</si>
  <si>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</si>
  <si>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</si>
  <si>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</si>
  <si>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</si>
  <si>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</si>
  <si>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</si>
  <si>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</si>
  <si>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</si>
  <si>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</si>
  <si>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</si>
  <si>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</si>
  <si>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</si>
  <si>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</si>
  <si>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</si>
  <si>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</si>
  <si>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</si>
  <si>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</si>
  <si>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</si>
  <si>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</si>
  <si>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</si>
  <si>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</si>
  <si>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</si>
  <si>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</si>
  <si>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</si>
  <si>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</si>
  <si>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</si>
  <si>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</si>
  <si>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</si>
  <si>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</si>
  <si>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</si>
  <si>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</si>
  <si>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</si>
  <si>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</si>
  <si>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</si>
  <si>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</si>
  <si>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</si>
  <si>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</si>
  <si>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</si>
  <si>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</si>
  <si>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</si>
  <si>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</si>
  <si>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</si>
  <si>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</si>
  <si>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</si>
  <si>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</si>
  <si>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</si>
  <si>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</si>
  <si>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</si>
  <si>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</si>
  <si>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</si>
  <si>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</si>
  <si>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</si>
  <si>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</si>
  <si>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</si>
  <si>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</si>
  <si>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</si>
  <si>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</si>
  <si>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</si>
  <si>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</si>
  <si>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</si>
  <si>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</si>
  <si>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</si>
  <si>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</si>
  <si>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</si>
  <si>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</si>
  <si>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</si>
  <si>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</si>
  <si>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</si>
  <si>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</si>
  <si>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</si>
  <si>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</si>
  <si>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</si>
  <si>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</si>
  <si>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</si>
  <si>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</si>
  <si>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</si>
  <si>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</si>
  <si>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</si>
  <si>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</si>
  <si>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</si>
  <si>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</si>
  <si>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</si>
  <si>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</si>
  <si>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</si>
  <si>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</si>
  <si>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</si>
  <si>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</si>
  <si>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</si>
  <si>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</si>
  <si>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</si>
  <si>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</si>
  <si>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</si>
  <si>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</si>
  <si>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</si>
  <si>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</si>
  <si>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</si>
  <si>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</si>
  <si>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</si>
  <si>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</si>
  <si>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</si>
  <si>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</si>
  <si>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</si>
  <si>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</si>
  <si>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</si>
  <si>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</si>
  <si>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</si>
  <si>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</si>
  <si>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</si>
  <si>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</si>
  <si>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</si>
  <si>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</si>
  <si>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</si>
  <si>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</si>
  <si>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</si>
  <si>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</si>
  <si>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</si>
  <si>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</si>
  <si>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</si>
  <si>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</si>
  <si>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</si>
  <si>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</si>
  <si>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</si>
  <si>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</si>
  <si>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</si>
  <si>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</si>
  <si>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</si>
  <si>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</si>
  <si>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</si>
  <si>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</si>
  <si>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</si>
  <si>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</si>
  <si>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</si>
  <si>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</si>
  <si>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</si>
  <si>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</si>
  <si>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</si>
  <si>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</si>
  <si>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</si>
  <si>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</si>
  <si>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</si>
  <si>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</si>
  <si>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</si>
  <si>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</si>
  <si>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</si>
  <si>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</si>
  <si>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</si>
  <si>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</si>
  <si>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</si>
  <si>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</si>
  <si>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</si>
  <si>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</si>
  <si>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</si>
  <si>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</si>
  <si>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</si>
  <si>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</si>
  <si>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</si>
  <si>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</si>
  <si>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</si>
  <si>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</si>
  <si>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</si>
  <si>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</si>
  <si>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</si>
  <si>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</si>
  <si>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</si>
  <si>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</si>
  <si>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</si>
  <si>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</si>
  <si>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</si>
  <si>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</si>
  <si>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</si>
  <si>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</si>
  <si>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</si>
  <si>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</si>
  <si>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</si>
  <si>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</si>
  <si>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</si>
  <si>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</si>
  <si>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</si>
  <si>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</si>
  <si>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</si>
  <si>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</si>
  <si>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</si>
  <si>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</si>
  <si>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</si>
  <si>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</si>
  <si>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</si>
  <si>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</si>
  <si>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</si>
  <si>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</si>
  <si>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</si>
  <si>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</si>
  <si>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</si>
  <si>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</si>
  <si>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</si>
  <si>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</si>
  <si>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</si>
  <si>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</si>
  <si>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</si>
  <si>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</si>
  <si>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</si>
  <si>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</si>
  <si>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</si>
  <si>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</si>
  <si>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</si>
  <si>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</si>
  <si>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</si>
  <si>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</si>
  <si>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</si>
  <si>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</si>
  <si>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</si>
  <si>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</si>
  <si>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</si>
  <si>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</si>
  <si>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</si>
  <si>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</si>
  <si>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</si>
  <si>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</si>
  <si>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</si>
  <si>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</si>
  <si>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</si>
  <si>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</si>
  <si>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</si>
  <si>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</si>
  <si>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</si>
  <si>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</si>
  <si>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</si>
  <si>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</si>
  <si>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</si>
  <si>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</si>
  <si>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</si>
  <si>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</si>
  <si>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</si>
  <si>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</si>
  <si>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</si>
  <si>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</si>
  <si>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</si>
  <si>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</si>
  <si>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</si>
  <si>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</si>
  <si>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</si>
  <si>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</si>
  <si>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</si>
  <si>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</si>
  <si>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</si>
  <si>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</si>
  <si>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</si>
  <si>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</si>
  <si>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</si>
  <si>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</si>
  <si>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</si>
  <si>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</si>
  <si>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</si>
  <si>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</si>
  <si>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</si>
  <si>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</si>
  <si>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</si>
  <si>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</si>
  <si>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</si>
  <si>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</si>
  <si>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</si>
  <si>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</si>
  <si>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</si>
  <si>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</si>
  <si>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</si>
  <si>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</si>
  <si>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</si>
  <si>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</si>
  <si>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</si>
  <si>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</si>
  <si>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</si>
  <si>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</si>
  <si>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</si>
  <si>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</si>
  <si>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</si>
  <si>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</si>
  <si>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</si>
  <si>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</si>
  <si>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</si>
  <si>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</si>
  <si>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</si>
  <si>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</si>
  <si>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</si>
  <si>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</si>
  <si>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</si>
  <si>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</si>
  <si>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</si>
  <si>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</si>
  <si>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</si>
  <si>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</si>
  <si>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</si>
  <si>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</si>
  <si>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</si>
  <si>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</si>
  <si>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</si>
  <si>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</si>
  <si>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</si>
  <si>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</si>
  <si>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</si>
  <si>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</si>
  <si>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</si>
  <si>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</si>
  <si>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</si>
  <si>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</si>
  <si>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</si>
  <si>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</si>
  <si>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</si>
  <si>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</si>
  <si>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</si>
  <si>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</si>
  <si>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</si>
  <si>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</si>
  <si>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</si>
  <si>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</si>
  <si>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</si>
  <si>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</si>
  <si>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</si>
  <si>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</si>
  <si>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</si>
  <si>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</si>
  <si>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</si>
  <si>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</si>
  <si>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</si>
  <si>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</si>
  <si>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</si>
  <si>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</si>
  <si>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</si>
  <si>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</si>
  <si>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</si>
  <si>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</si>
  <si>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</si>
  <si>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</si>
  <si>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</si>
  <si>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</si>
  <si>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</si>
  <si>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</si>
  <si>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</si>
  <si>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</si>
  <si>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</si>
  <si>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</si>
  <si>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</si>
  <si>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</si>
  <si>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</si>
  <si>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</si>
  <si>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</si>
  <si>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</si>
  <si>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</si>
  <si>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</si>
  <si>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</si>
  <si>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</si>
  <si>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</si>
  <si>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</si>
  <si>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</si>
  <si>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</si>
  <si>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</si>
  <si>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</si>
  <si>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</si>
  <si>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</si>
  <si>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</si>
  <si>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</si>
  <si>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</si>
  <si>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</si>
  <si>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</si>
  <si>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</si>
  <si>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</si>
  <si>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</si>
  <si>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</si>
  <si>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</si>
  <si>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</si>
  <si>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</si>
  <si>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</si>
  <si>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</si>
  <si>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</si>
  <si>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</si>
  <si>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</si>
  <si>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</si>
  <si>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</si>
  <si>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</si>
  <si>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</si>
  <si>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</si>
  <si>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</si>
  <si>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</si>
  <si>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</si>
  <si>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</si>
  <si>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</si>
  <si>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</si>
  <si>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</si>
  <si>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</si>
  <si>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</si>
  <si>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</si>
  <si>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</si>
  <si>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</si>
  <si>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</si>
  <si>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</si>
  <si>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</si>
  <si>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</si>
  <si>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</si>
  <si>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</si>
  <si>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</si>
  <si>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</si>
  <si>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</si>
  <si>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</si>
  <si>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</si>
  <si>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</si>
  <si>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</si>
  <si>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</si>
  <si>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</si>
  <si>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</si>
  <si>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</si>
  <si>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</si>
  <si>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</si>
  <si>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</si>
  <si>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</si>
  <si>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</si>
  <si>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</si>
  <si>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</si>
  <si>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</si>
  <si>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</si>
  <si>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</si>
  <si>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</si>
  <si>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</si>
  <si>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</si>
  <si>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</si>
  <si>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</si>
  <si>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</si>
  <si>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</si>
  <si>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</si>
  <si>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</si>
  <si>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</si>
  <si>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</si>
  <si>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</si>
  <si>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</si>
  <si>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</si>
  <si>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</si>
  <si>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</si>
  <si>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</si>
  <si>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</si>
  <si>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</si>
  <si>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</si>
  <si>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</si>
  <si>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</si>
  <si>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</si>
  <si>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</si>
  <si>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</si>
  <si>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</si>
  <si>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</si>
  <si>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</si>
  <si>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</si>
  <si>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</si>
  <si>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</si>
  <si>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</si>
  <si>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</si>
  <si>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</si>
  <si>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</si>
  <si>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</si>
  <si>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</si>
  <si>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</si>
  <si>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</si>
  <si>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</si>
  <si>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</si>
  <si>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</si>
  <si>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</si>
  <si>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</si>
  <si>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</si>
  <si>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</si>
  <si>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</si>
  <si>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</si>
  <si>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</si>
  <si>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</si>
  <si>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</si>
  <si>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</si>
  <si>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</si>
  <si>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</si>
  <si>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</si>
  <si>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</si>
  <si>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</si>
  <si>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</si>
  <si>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</si>
  <si>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</si>
  <si>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</si>
  <si>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</si>
  <si>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</si>
  <si>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</si>
  <si>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</si>
  <si>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</si>
  <si>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</si>
  <si>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</si>
  <si>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</si>
  <si>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</si>
  <si>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</si>
  <si>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</si>
  <si>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</si>
  <si>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</si>
  <si>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</si>
  <si>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</si>
  <si>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</si>
  <si>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</si>
  <si>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</si>
  <si>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</si>
  <si>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</si>
  <si>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</si>
  <si>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</si>
  <si>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</si>
  <si>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</si>
  <si>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</si>
  <si>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</si>
  <si>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</si>
  <si>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</si>
  <si>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</si>
  <si>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</si>
  <si>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</si>
  <si>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</si>
  <si>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</si>
  <si>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</si>
  <si>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</si>
  <si>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</si>
  <si>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</si>
  <si>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</si>
  <si>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</si>
  <si>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</si>
  <si>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</si>
  <si>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</si>
  <si>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</si>
  <si>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</si>
  <si>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</si>
  <si>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</si>
  <si>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</si>
  <si>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</si>
  <si>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</si>
  <si>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</si>
  <si>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</si>
  <si>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</si>
  <si>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</si>
  <si>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</si>
  <si>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</si>
  <si>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</si>
  <si>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</si>
  <si>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</si>
  <si>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</si>
  <si>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</si>
  <si>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</si>
  <si>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</si>
  <si>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</si>
  <si>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</si>
  <si>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</si>
  <si>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</si>
  <si>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</si>
  <si>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</si>
  <si>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</si>
  <si>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</si>
  <si>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</si>
  <si>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</si>
  <si>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</si>
  <si>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</si>
  <si>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</si>
  <si>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</si>
  <si>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</si>
  <si>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</si>
  <si>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</si>
  <si>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</si>
  <si>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</si>
  <si>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</si>
  <si>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</si>
  <si>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</si>
  <si>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</si>
  <si>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</si>
  <si>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</si>
  <si>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</si>
  <si>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</si>
  <si>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</si>
  <si>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</si>
  <si>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</si>
  <si>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</si>
  <si>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</si>
  <si>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</si>
  <si>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</si>
  <si>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</si>
  <si>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</si>
  <si>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</si>
  <si>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</si>
  <si>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</si>
  <si>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</si>
  <si>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</si>
  <si>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</si>
  <si>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</si>
  <si>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</si>
  <si>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</si>
  <si>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</si>
  <si>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</si>
  <si>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</si>
  <si>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</si>
  <si>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</si>
  <si>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</si>
  <si>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</si>
  <si>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</si>
  <si>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</si>
  <si>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</si>
  <si>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</si>
  <si>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</si>
  <si>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</si>
  <si>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</si>
  <si>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</si>
  <si>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</si>
  <si>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</si>
  <si>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</si>
  <si>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</si>
  <si>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</si>
  <si>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</si>
  <si>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</si>
  <si>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</si>
  <si>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</si>
  <si>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</si>
  <si>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</si>
  <si>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</si>
  <si>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</si>
  <si>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</si>
  <si>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</si>
  <si>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</si>
  <si>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</si>
  <si>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</si>
  <si>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</si>
  <si>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</si>
  <si>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</si>
  <si>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</si>
  <si>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</si>
  <si>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</si>
  <si>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</si>
  <si>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</si>
  <si>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</si>
  <si>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</si>
  <si>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</si>
  <si>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</si>
  <si>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</si>
  <si>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</si>
  <si>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</si>
  <si>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</si>
  <si>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</si>
  <si>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</si>
  <si>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</si>
  <si>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</si>
  <si>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</si>
  <si>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</si>
  <si>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</si>
  <si>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</si>
  <si>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</si>
  <si>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</si>
  <si>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</si>
  <si>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</si>
  <si>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</si>
  <si>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</si>
  <si>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</si>
  <si>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</si>
  <si>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</si>
  <si>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</si>
  <si>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</si>
  <si>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</si>
  <si>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</si>
  <si>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</si>
  <si>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</si>
  <si>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</si>
  <si>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</si>
  <si>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</si>
  <si>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</si>
  <si>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</si>
  <si>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</si>
  <si>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</si>
  <si>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</si>
  <si>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</si>
  <si>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</si>
  <si>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</si>
  <si>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</si>
  <si>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</si>
  <si>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</si>
  <si>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</si>
  <si>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</si>
  <si>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</si>
  <si>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</si>
  <si>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</si>
  <si>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</si>
  <si>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</si>
  <si>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</si>
  <si>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</si>
  <si>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</si>
  <si>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</si>
  <si>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</si>
  <si>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</si>
  <si>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</si>
  <si>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</si>
  <si>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</si>
  <si>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</si>
  <si>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</si>
  <si>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</si>
  <si>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</si>
  <si>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</si>
  <si>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</si>
  <si>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</si>
  <si>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</si>
  <si>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</si>
  <si>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</si>
  <si>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</si>
  <si>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</si>
  <si>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</si>
  <si>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</si>
  <si>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</si>
  <si>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</si>
  <si>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</si>
  <si>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</si>
  <si>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</si>
  <si>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</si>
  <si>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</si>
  <si>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</si>
  <si>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</si>
  <si>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</si>
  <si>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</si>
  <si>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</si>
  <si>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</si>
  <si>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</si>
  <si>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</si>
  <si>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</si>
  <si>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</si>
  <si>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</si>
  <si>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</si>
  <si>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</si>
  <si>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</si>
  <si>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</si>
  <si>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</si>
  <si>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</si>
  <si>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</si>
  <si>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</si>
  <si>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</si>
  <si>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</si>
  <si>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</si>
  <si>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</si>
  <si>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</si>
  <si>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</si>
  <si>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</si>
  <si>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</si>
  <si>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</si>
  <si>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</si>
  <si>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</si>
  <si>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</si>
  <si>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</si>
  <si>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</si>
  <si>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</si>
  <si>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</si>
  <si>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</si>
  <si>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</si>
  <si>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</si>
  <si>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</si>
  <si>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</si>
  <si>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</si>
  <si>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</si>
  <si>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</si>
  <si>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</si>
  <si>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</si>
  <si>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</si>
  <si>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</si>
  <si>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</si>
  <si>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</si>
  <si>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</si>
  <si>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</si>
  <si>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</si>
  <si>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</si>
  <si>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</si>
  <si>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</si>
  <si>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</si>
  <si>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</si>
  <si>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</si>
  <si>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</si>
  <si>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</si>
  <si>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</si>
  <si>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</si>
  <si>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</si>
  <si>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</si>
  <si>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</si>
  <si>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</si>
  <si>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</si>
  <si>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</si>
  <si>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</si>
  <si>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</si>
  <si>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</si>
  <si>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</si>
  <si>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</si>
  <si>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</si>
  <si>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</si>
  <si>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</si>
  <si>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</si>
  <si>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</si>
  <si>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</si>
  <si>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</si>
  <si>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</si>
  <si>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</si>
  <si>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</si>
  <si>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</si>
  <si>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</si>
  <si>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</si>
  <si>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</si>
  <si>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</si>
  <si>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</si>
  <si>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</si>
  <si>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</si>
  <si>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</si>
  <si>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</si>
  <si>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</si>
  <si>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</si>
  <si>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</si>
  <si>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</si>
  <si>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</si>
  <si>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</si>
  <si>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</si>
  <si>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</si>
  <si>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</si>
  <si>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</si>
  <si>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</si>
  <si>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</si>
  <si>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</si>
  <si>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</si>
  <si>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</si>
  <si>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</si>
  <si>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</si>
  <si>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</si>
  <si>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</si>
  <si>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</si>
  <si>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</si>
  <si>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</si>
  <si>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</si>
  <si>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</si>
  <si>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</si>
  <si>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</si>
  <si>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</si>
  <si>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</si>
  <si>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</si>
  <si>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</si>
  <si>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</si>
  <si>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</si>
  <si>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</si>
  <si>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</si>
  <si>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</si>
  <si>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</si>
  <si>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</si>
  <si>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</si>
  <si>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</si>
  <si>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</si>
  <si>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</si>
  <si>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</si>
  <si>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</si>
  <si>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</si>
  <si>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</si>
  <si>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</si>
  <si>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</si>
  <si>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</si>
  <si>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</si>
  <si>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</si>
  <si>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</si>
  <si>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</si>
  <si>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</si>
  <si>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</si>
  <si>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</si>
  <si>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</si>
  <si>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</si>
  <si>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</si>
  <si>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</si>
  <si>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</si>
  <si>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</si>
  <si>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</si>
  <si>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</si>
  <si>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</si>
  <si>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</si>
  <si>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</si>
  <si>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</si>
  <si>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</si>
  <si>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</si>
  <si>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</si>
  <si>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</si>
  <si>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</si>
  <si>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</si>
  <si>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</si>
  <si>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</si>
  <si>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</si>
  <si>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</si>
  <si>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</si>
  <si>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</si>
  <si>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</si>
  <si>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</si>
  <si>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</si>
  <si>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</si>
  <si>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</si>
  <si>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</si>
  <si>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</si>
  <si>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</si>
  <si>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</si>
  <si>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</si>
  <si>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</si>
  <si>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</si>
  <si>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</si>
  <si>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</si>
  <si>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</si>
  <si>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</si>
  <si>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</si>
  <si>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</si>
  <si>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</si>
  <si>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</si>
  <si>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</si>
  <si>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</si>
  <si>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</si>
  <si>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</si>
  <si>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</si>
  <si>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</si>
  <si>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</si>
  <si>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</si>
  <si>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</si>
  <si>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</si>
  <si>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</si>
  <si>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</si>
  <si>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</si>
  <si>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</si>
  <si>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</si>
  <si>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</si>
  <si>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</si>
  <si>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</si>
  <si>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</si>
  <si>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</si>
  <si>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</si>
  <si>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</si>
  <si>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</si>
  <si>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</si>
  <si>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</si>
  <si>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</si>
  <si>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</si>
  <si>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</si>
  <si>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</si>
  <si>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</si>
  <si>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</si>
  <si>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</si>
  <si>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</si>
  <si>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</si>
  <si>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</si>
  <si>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</si>
  <si>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</si>
  <si>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</si>
  <si>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</si>
  <si>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</si>
  <si>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</si>
  <si>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</si>
  <si>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</si>
  <si>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</si>
  <si>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</si>
  <si>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</si>
  <si>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</si>
  <si>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</si>
  <si>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</si>
  <si>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</si>
  <si>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</si>
  <si>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</si>
  <si>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</si>
  <si>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</si>
  <si>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</si>
  <si>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</si>
  <si>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</si>
  <si>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</si>
  <si>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</si>
  <si>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</si>
  <si>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</si>
  <si>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</si>
  <si>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</si>
  <si>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</si>
  <si>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</si>
  <si>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</si>
  <si>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</si>
  <si>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</si>
  <si>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</si>
  <si>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</si>
  <si>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</si>
  <si>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</si>
  <si>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</si>
  <si>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</si>
  <si>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</si>
  <si>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</si>
  <si>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</si>
  <si>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</si>
  <si>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</si>
  <si>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</si>
  <si>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</si>
  <si>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</si>
  <si>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</si>
  <si>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</si>
  <si>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</si>
  <si>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</si>
  <si>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</si>
  <si>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</si>
  <si>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</si>
  <si>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</si>
  <si>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</si>
  <si>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</si>
  <si>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</si>
  <si>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</si>
  <si>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</si>
  <si>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</si>
  <si>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</si>
  <si>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</si>
  <si>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</si>
  <si>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</si>
  <si>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</si>
  <si>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</si>
  <si>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</si>
  <si>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</si>
  <si>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</si>
  <si>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</si>
  <si>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</si>
  <si>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</si>
  <si>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</si>
  <si>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</si>
  <si>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</si>
  <si>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</si>
  <si>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</si>
  <si>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</si>
  <si>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</si>
  <si>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</si>
  <si>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</si>
  <si>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</si>
  <si>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</si>
  <si>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</si>
  <si>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</si>
  <si>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</si>
  <si>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</si>
  <si>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</si>
  <si>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</si>
  <si>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</si>
  <si>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</si>
  <si>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</si>
  <si>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</si>
  <si>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</si>
  <si>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</si>
  <si>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</si>
  <si>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</si>
  <si>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</si>
  <si>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</si>
  <si>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</si>
  <si>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</si>
  <si>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</si>
  <si>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</si>
  <si>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</si>
  <si>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</si>
  <si>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</si>
  <si>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</si>
  <si>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</si>
  <si>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</si>
  <si>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</si>
  <si>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</si>
  <si>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</si>
  <si>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</si>
  <si>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</si>
  <si>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</si>
  <si>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</si>
  <si>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</si>
  <si>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</si>
  <si>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</si>
  <si>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</si>
  <si>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</si>
  <si>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</si>
  <si>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</si>
  <si>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</si>
  <si>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</si>
  <si>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</si>
  <si>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</si>
  <si>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</si>
  <si>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</si>
  <si>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</si>
  <si>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</si>
  <si>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</si>
  <si>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</si>
  <si>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</si>
  <si>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</si>
  <si>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</si>
  <si>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</si>
  <si>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</si>
  <si>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</si>
  <si>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</si>
  <si>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</si>
  <si>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</si>
  <si>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</si>
  <si>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</si>
  <si>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</si>
  <si>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</si>
  <si>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</si>
  <si>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</si>
  <si>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</si>
  <si>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</si>
  <si>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</si>
  <si>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</si>
  <si>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</si>
  <si>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</si>
  <si>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</si>
  <si>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</si>
  <si>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</si>
  <si>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</si>
  <si>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</si>
  <si>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</si>
  <si>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</si>
  <si>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</si>
  <si>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</si>
  <si>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</si>
  <si>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</si>
  <si>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</si>
  <si>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</si>
  <si>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</si>
  <si>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</si>
  <si>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</si>
  <si>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</si>
  <si>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</si>
  <si>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</si>
  <si>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</si>
  <si>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</si>
  <si>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</si>
  <si>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</si>
  <si>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</si>
  <si>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</si>
  <si>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</si>
  <si>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</si>
  <si>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</si>
  <si>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</si>
  <si>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</si>
  <si>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</si>
  <si>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</si>
  <si>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</si>
  <si>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</si>
  <si>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</si>
  <si>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</si>
  <si>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</si>
  <si>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</si>
  <si>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</si>
  <si>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</si>
  <si>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</si>
  <si>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</si>
  <si>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</si>
  <si>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</si>
  <si>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</si>
  <si>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</si>
  <si>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</si>
  <si>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</si>
  <si>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</si>
  <si>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</si>
  <si>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</si>
  <si>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</si>
  <si>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</si>
  <si>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</si>
  <si>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</si>
  <si>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</si>
  <si>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</si>
  <si>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</si>
  <si>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</si>
  <si>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</si>
  <si>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</si>
  <si>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</si>
  <si>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</si>
  <si>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</si>
  <si>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</si>
  <si>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</si>
  <si>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</si>
  <si>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</si>
  <si>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</si>
  <si>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</si>
  <si>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</si>
  <si>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</si>
  <si>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</si>
  <si>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</si>
  <si>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</si>
  <si>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</si>
  <si>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</si>
  <si>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</si>
  <si>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</si>
  <si>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</si>
  <si>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</si>
  <si>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</si>
  <si>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</si>
  <si>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</si>
  <si>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</si>
  <si>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</si>
  <si>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</si>
  <si>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</si>
  <si>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</si>
  <si>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</si>
  <si>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</si>
  <si>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</si>
  <si>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</si>
  <si>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</si>
  <si>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</si>
  <si>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</si>
  <si>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</si>
  <si>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</si>
  <si>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</si>
  <si>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</si>
  <si>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</si>
  <si>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</si>
  <si>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</si>
  <si>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</si>
  <si>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</si>
  <si>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</si>
  <si>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</si>
  <si>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</si>
  <si>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</si>
  <si>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</si>
  <si>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</si>
  <si>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</si>
  <si>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</si>
  <si>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</si>
  <si>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</si>
  <si>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</si>
  <si>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</si>
  <si>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</si>
  <si>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</si>
  <si>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</si>
  <si>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</si>
  <si>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</si>
  <si>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</si>
  <si>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</si>
  <si>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</si>
  <si>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</si>
  <si>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</si>
  <si>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</si>
  <si>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</si>
  <si>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</si>
  <si>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</si>
  <si>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</si>
  <si>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</si>
  <si>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</si>
  <si>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</si>
  <si>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</si>
  <si>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</si>
  <si>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</si>
  <si>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</si>
  <si>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</si>
  <si>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</si>
  <si>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</si>
  <si>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</si>
  <si>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</si>
  <si>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</si>
  <si>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</si>
  <si>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</si>
  <si>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</si>
  <si>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</si>
  <si>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</si>
  <si>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</si>
  <si>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</si>
  <si>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</si>
  <si>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</si>
  <si>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</si>
  <si>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</si>
  <si>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</si>
  <si>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</si>
  <si>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</si>
  <si>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</si>
  <si>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</si>
  <si>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</si>
  <si>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</si>
  <si>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</si>
  <si>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</si>
  <si>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</si>
  <si>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</si>
  <si>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</si>
  <si>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</si>
  <si>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</si>
  <si>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</si>
  <si>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</si>
  <si>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</si>
  <si>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</si>
  <si>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</si>
  <si>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</si>
  <si>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</si>
  <si>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</si>
  <si>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</si>
  <si>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</si>
  <si>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</si>
  <si>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</si>
  <si>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</si>
  <si>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</si>
  <si>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</si>
  <si>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</si>
  <si>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</si>
  <si>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</si>
  <si>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</si>
  <si>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</si>
  <si>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</si>
  <si>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</si>
  <si>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</si>
  <si>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</si>
  <si>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</si>
  <si>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</si>
  <si>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</si>
  <si>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</si>
  <si>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</si>
  <si>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</si>
  <si>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</si>
  <si>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</si>
  <si>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</si>
  <si>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</si>
  <si>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</si>
  <si>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</si>
  <si>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</si>
  <si>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</si>
  <si>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</si>
  <si>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</si>
  <si>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</si>
  <si>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</si>
  <si>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</si>
  <si>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</si>
  <si>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</si>
  <si>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</si>
  <si>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</si>
  <si>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</si>
  <si>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</si>
  <si>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</si>
  <si>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</si>
  <si>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</si>
  <si>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</si>
  <si>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</si>
  <si>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</si>
  <si>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</si>
  <si>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</si>
  <si>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</si>
  <si>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</si>
  <si>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</si>
  <si>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</si>
  <si>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</si>
  <si>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</si>
  <si>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</si>
  <si>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</si>
  <si>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</si>
  <si>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</si>
  <si>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</si>
  <si>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</si>
  <si>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</si>
  <si>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</si>
  <si>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</si>
  <si>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</si>
  <si>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</si>
  <si>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</si>
  <si>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</si>
  <si>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</si>
  <si>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</si>
  <si>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</si>
  <si>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</si>
  <si>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</si>
  <si>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</si>
  <si>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</si>
  <si>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</si>
  <si>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</si>
  <si>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</si>
  <si>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</si>
  <si>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</si>
  <si>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</si>
  <si>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</si>
  <si>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</si>
  <si>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</si>
  <si>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</si>
  <si>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</si>
  <si>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</si>
  <si>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</si>
  <si>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</si>
  <si>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</si>
  <si>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</si>
  <si>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</si>
  <si>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</si>
  <si>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</si>
  <si>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</si>
  <si>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</si>
  <si>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</si>
  <si>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</si>
  <si>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</si>
  <si>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</si>
  <si>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</si>
  <si>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</si>
  <si>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</si>
  <si>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</si>
  <si>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</si>
  <si>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</si>
  <si>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</si>
  <si>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</si>
  <si>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</si>
  <si>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</si>
  <si>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</si>
  <si>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</si>
  <si>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</si>
  <si>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</si>
  <si>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</si>
  <si>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</si>
  <si>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</si>
  <si>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</si>
  <si>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</si>
  <si>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</si>
  <si>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</si>
  <si>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</si>
  <si>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</si>
  <si>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</si>
  <si>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</si>
  <si>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</si>
  <si>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</si>
  <si>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</si>
  <si>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</si>
  <si>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</si>
  <si>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</si>
  <si>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</si>
  <si>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</si>
  <si>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</si>
  <si>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</si>
  <si>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</si>
  <si>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</si>
  <si>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</si>
  <si>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</si>
  <si>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</si>
  <si>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</si>
  <si>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</si>
  <si>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</si>
  <si>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</si>
  <si>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</si>
  <si>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</si>
  <si>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</si>
  <si>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</si>
  <si>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</si>
  <si>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</si>
  <si>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</si>
  <si>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</si>
  <si>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</si>
  <si>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</si>
  <si>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</si>
  <si>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</si>
  <si>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</si>
  <si>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</si>
  <si>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</si>
  <si>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</si>
  <si>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</si>
  <si>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</si>
  <si>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</si>
  <si>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</si>
  <si>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</si>
  <si>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</si>
  <si>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</si>
  <si>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</si>
  <si>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</si>
  <si>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</si>
  <si>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</si>
  <si>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</si>
  <si>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</si>
  <si>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</si>
  <si>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</si>
  <si>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</si>
  <si>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</si>
  <si>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</si>
  <si>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</si>
  <si>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</si>
  <si>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</si>
  <si>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</si>
  <si>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</si>
  <si>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</si>
  <si>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</si>
  <si>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</si>
  <si>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</si>
  <si>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</si>
  <si>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</si>
  <si>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</si>
  <si>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</si>
  <si>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</si>
  <si>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</si>
  <si>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</si>
  <si>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</si>
  <si>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</si>
  <si>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</si>
  <si>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</si>
  <si>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</si>
  <si>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</si>
  <si>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</si>
  <si>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</si>
  <si>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</si>
  <si>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</si>
  <si>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</si>
  <si>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</si>
  <si>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</si>
  <si>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</si>
  <si>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</si>
  <si>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</si>
  <si>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</si>
  <si>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</si>
  <si>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</si>
  <si>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</si>
  <si>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</si>
  <si>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</si>
  <si>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</si>
  <si>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</si>
  <si>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</si>
  <si>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</si>
  <si>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</si>
  <si>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</si>
  <si>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</si>
  <si>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</si>
  <si>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</si>
  <si>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</si>
  <si>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</si>
  <si>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</si>
  <si>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</si>
  <si>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</si>
  <si>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</si>
  <si>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</si>
  <si>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</si>
  <si>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</si>
  <si>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</si>
  <si>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</si>
  <si>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</si>
  <si>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</si>
  <si>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</si>
  <si>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</si>
  <si>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</si>
  <si>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</si>
  <si>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</si>
  <si>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</si>
  <si>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</si>
  <si>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</si>
  <si>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</si>
  <si>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</si>
  <si>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</si>
  <si>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</si>
  <si>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</si>
  <si>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</si>
  <si>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</si>
  <si>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</si>
  <si>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</si>
  <si>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</si>
  <si>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</si>
  <si>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</si>
  <si>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</si>
  <si>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</si>
  <si>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</si>
  <si>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</si>
  <si>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</si>
  <si>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</si>
  <si>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</si>
  <si>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</si>
  <si>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</si>
  <si>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</si>
  <si>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</si>
  <si>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</si>
  <si>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</si>
  <si>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</si>
  <si>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</si>
  <si>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</si>
  <si>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</si>
  <si>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</si>
  <si>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</si>
  <si>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</si>
  <si>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</si>
  <si>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</si>
  <si>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</si>
  <si>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</si>
  <si>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</si>
  <si>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</si>
  <si>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</si>
  <si>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</si>
  <si>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</si>
  <si>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</si>
  <si>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</si>
  <si>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</si>
  <si>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</si>
  <si>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</si>
  <si>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</si>
  <si>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</si>
  <si>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</si>
  <si>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</si>
  <si>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</si>
  <si>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</si>
  <si>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</si>
  <si>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</si>
  <si>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</si>
  <si>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</si>
  <si>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</si>
  <si>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</si>
  <si>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</si>
  <si>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</si>
  <si>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</si>
  <si>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</si>
  <si>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</si>
  <si>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</si>
  <si>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</si>
  <si>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</si>
  <si>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</si>
  <si>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</si>
  <si>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</si>
  <si>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</si>
  <si>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</si>
  <si>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</si>
  <si>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</si>
  <si>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</si>
  <si>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</si>
  <si>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</si>
  <si>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</si>
  <si>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</si>
  <si>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</si>
  <si>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</si>
  <si>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</si>
  <si>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</si>
  <si>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</si>
  <si>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</si>
  <si>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</si>
  <si>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</si>
  <si>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</si>
  <si>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</si>
  <si>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</si>
  <si>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</si>
  <si>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</si>
  <si>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</si>
  <si>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</si>
  <si>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</si>
  <si>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</si>
  <si>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</si>
  <si>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</si>
  <si>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</si>
  <si>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</si>
  <si>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</si>
  <si>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</si>
  <si>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</si>
  <si>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</si>
  <si>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</si>
  <si>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</si>
  <si>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</si>
  <si>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</si>
  <si>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</si>
  <si>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</si>
  <si>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</si>
  <si>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</si>
  <si>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</si>
  <si>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</si>
  <si>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</si>
  <si>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</si>
  <si>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</si>
  <si>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</si>
  <si>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</si>
  <si>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</si>
  <si>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</si>
  <si>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</si>
  <si>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</si>
  <si>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</si>
  <si>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</si>
  <si>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</si>
  <si>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</si>
  <si>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</si>
  <si>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</si>
  <si>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</si>
  <si>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</si>
  <si>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</si>
  <si>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</si>
  <si>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</si>
  <si>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</si>
  <si>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</si>
  <si>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</si>
  <si>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</si>
  <si>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</si>
  <si>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</si>
  <si>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</si>
  <si>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</si>
  <si>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</si>
  <si>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</si>
  <si>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</si>
  <si>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</si>
  <si>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</si>
  <si>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</si>
  <si>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</si>
  <si>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</si>
  <si>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</si>
  <si>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</si>
  <si>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</si>
  <si>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</si>
  <si>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</si>
  <si>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</si>
  <si>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</si>
  <si>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</si>
  <si>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</si>
  <si>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</si>
  <si>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</si>
  <si>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</si>
  <si>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</si>
  <si>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</si>
  <si>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</si>
  <si>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</si>
  <si>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</si>
  <si>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</si>
  <si>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</si>
  <si>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</si>
  <si>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</si>
  <si>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</si>
  <si>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</si>
  <si>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</si>
  <si>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</si>
  <si>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</si>
  <si>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</si>
  <si>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</si>
  <si>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</si>
  <si>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</si>
  <si>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</si>
  <si>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</si>
  <si>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</si>
  <si>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</si>
  <si>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</si>
  <si>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</si>
  <si>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</si>
  <si>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</si>
  <si>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</si>
  <si>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</si>
  <si>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</si>
  <si>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</si>
  <si>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</si>
  <si>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</si>
  <si>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</si>
  <si>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</si>
  <si>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</si>
  <si>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</si>
  <si>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</si>
  <si>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</si>
  <si>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</si>
  <si>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</si>
  <si>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</si>
  <si>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</si>
  <si>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</si>
  <si>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</si>
  <si>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</si>
  <si>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</si>
  <si>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</si>
  <si>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</si>
  <si>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</si>
  <si>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</si>
  <si>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</si>
  <si>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</si>
  <si>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</si>
  <si>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</si>
  <si>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</si>
  <si>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</si>
  <si>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</si>
  <si>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</si>
  <si>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</si>
  <si>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</si>
  <si>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</si>
  <si>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</si>
  <si>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</si>
  <si>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</si>
  <si>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</si>
  <si>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</si>
  <si>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</si>
  <si>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</si>
  <si>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</si>
  <si>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</si>
  <si>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</si>
  <si>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</si>
  <si>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</si>
  <si>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</si>
  <si>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</si>
  <si>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</si>
  <si>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</si>
  <si>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</si>
  <si>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</si>
  <si>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</si>
  <si>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</si>
  <si>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</si>
  <si>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</si>
  <si>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</si>
  <si>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</si>
  <si>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</si>
  <si>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</si>
  <si>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</si>
  <si>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</si>
  <si>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</si>
  <si>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</si>
  <si>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</si>
  <si>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</si>
  <si>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</si>
  <si>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</si>
  <si>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</si>
  <si>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</si>
  <si>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</si>
  <si>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</si>
  <si>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</si>
  <si>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</si>
  <si>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</si>
  <si>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</si>
  <si>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</si>
  <si>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</si>
  <si>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</si>
  <si>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</si>
  <si>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</si>
  <si>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</si>
  <si>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</si>
  <si>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</si>
  <si>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</si>
  <si>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</si>
  <si>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</si>
  <si>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</si>
  <si>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</si>
  <si>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</si>
  <si>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</si>
  <si>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</si>
  <si>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</si>
  <si>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</si>
  <si>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</si>
  <si>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</si>
  <si>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</si>
  <si>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</si>
  <si>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</si>
  <si>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</si>
  <si>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</si>
  <si>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</si>
  <si>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</si>
  <si>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</si>
  <si>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</si>
  <si>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</si>
  <si>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</si>
  <si>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</si>
  <si>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</si>
  <si>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</si>
  <si>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</si>
  <si>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</si>
  <si>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</si>
  <si>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</si>
  <si>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</si>
  <si>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</si>
  <si>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</si>
  <si>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</si>
  <si>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</si>
  <si>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</si>
  <si>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</si>
  <si>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</si>
  <si>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</si>
  <si>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</si>
  <si>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</si>
  <si>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</si>
  <si>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</si>
  <si>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</si>
  <si>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</si>
  <si>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</si>
  <si>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</si>
  <si>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</si>
  <si>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</si>
  <si>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</si>
  <si>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</si>
  <si>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</si>
  <si>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</si>
  <si>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</si>
  <si>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</si>
  <si>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</si>
  <si>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</si>
  <si>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</si>
  <si>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</si>
  <si>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</si>
  <si>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</si>
  <si>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</si>
  <si>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</si>
  <si>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</si>
  <si>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</si>
  <si>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</si>
  <si>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</si>
  <si>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</si>
  <si>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</si>
  <si>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</si>
  <si>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</si>
  <si>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</si>
  <si>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</si>
  <si>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</si>
  <si>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</si>
  <si>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</si>
  <si>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</si>
  <si>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</si>
  <si>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</si>
  <si>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</si>
  <si>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</si>
  <si>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</si>
  <si>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</si>
  <si>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</si>
  <si>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</si>
  <si>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</si>
  <si>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</si>
  <si>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</si>
  <si>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</si>
  <si>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</si>
  <si>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</si>
  <si>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</si>
  <si>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</si>
  <si>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</si>
  <si>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</si>
  <si>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</si>
  <si>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</si>
  <si>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</si>
  <si>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</si>
  <si>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</si>
  <si>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</si>
  <si>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</si>
  <si>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</si>
  <si>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</si>
  <si>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</si>
  <si>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</si>
  <si>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</si>
  <si>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</si>
  <si>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</si>
  <si>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</si>
  <si>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</si>
  <si>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</si>
  <si>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</si>
  <si>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</si>
  <si>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</si>
  <si>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</si>
  <si>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</si>
  <si>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</si>
  <si>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</si>
  <si>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</si>
  <si>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</si>
  <si>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</si>
  <si>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</si>
  <si>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</si>
  <si>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</si>
  <si>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</si>
  <si>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</si>
  <si>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</si>
  <si>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</si>
  <si>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</si>
  <si>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</si>
  <si>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</si>
  <si>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</si>
  <si>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</si>
  <si>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</si>
  <si>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</si>
  <si>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</si>
  <si>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</si>
  <si>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</si>
  <si>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</si>
  <si>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</si>
  <si>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</si>
  <si>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</si>
  <si>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</si>
  <si>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</si>
  <si>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</si>
  <si>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</si>
  <si>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</si>
  <si>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</si>
  <si>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</si>
  <si>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</si>
  <si>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</si>
  <si>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</si>
  <si>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</si>
  <si>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</si>
  <si>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</si>
  <si>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</si>
  <si>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</si>
  <si>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</si>
  <si>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</si>
  <si>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</si>
  <si>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</si>
  <si>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</si>
  <si>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</si>
  <si>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</si>
  <si>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</si>
  <si>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</si>
  <si>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</si>
  <si>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</si>
  <si>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</si>
  <si>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</si>
  <si>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</si>
  <si>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</si>
  <si>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</si>
  <si>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</si>
  <si>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</si>
  <si>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</si>
  <si>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</si>
  <si>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</si>
  <si>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</si>
  <si>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</si>
  <si>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</si>
  <si>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</si>
  <si>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</si>
  <si>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</si>
  <si>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</si>
  <si>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</si>
  <si>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</si>
  <si>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</si>
  <si>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</si>
  <si>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</si>
  <si>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</si>
  <si>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</si>
  <si>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</si>
  <si>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</si>
  <si>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</si>
  <si>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</si>
  <si>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</si>
  <si>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</si>
  <si>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</si>
  <si>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</si>
  <si>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</si>
  <si>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</si>
  <si>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</si>
  <si>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</si>
  <si>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</si>
  <si>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</si>
  <si>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</si>
  <si>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</si>
  <si>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</si>
  <si>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</si>
  <si>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</si>
  <si>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</si>
  <si>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</si>
  <si>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</si>
  <si>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</si>
  <si>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</si>
  <si>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</si>
  <si>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</si>
  <si>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</si>
  <si>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</si>
  <si>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</si>
  <si>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</si>
  <si>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</si>
  <si>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</si>
  <si>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</si>
  <si>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</si>
  <si>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</si>
  <si>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</si>
  <si>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</si>
  <si>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</si>
  <si>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</si>
  <si>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</si>
  <si>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</si>
  <si>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</si>
  <si>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</si>
  <si>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</si>
  <si>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</si>
  <si>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</si>
  <si>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</si>
  <si>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</si>
  <si>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</si>
  <si>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</si>
  <si>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</si>
  <si>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</si>
  <si>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</si>
  <si>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</si>
  <si>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</si>
  <si>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</si>
  <si>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</si>
  <si>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</si>
  <si>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</si>
  <si>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</si>
  <si>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</si>
  <si>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</si>
  <si>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</si>
  <si>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</si>
  <si>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</si>
  <si>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</si>
  <si>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</si>
  <si>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</si>
  <si>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</si>
  <si>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</si>
  <si>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</si>
  <si>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</si>
  <si>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</si>
  <si>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</si>
  <si>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</si>
  <si>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</si>
  <si>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</si>
  <si>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</si>
  <si>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</si>
  <si>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</si>
  <si>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</si>
  <si>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</si>
  <si>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</si>
  <si>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</si>
  <si>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</si>
  <si>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</si>
  <si>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</si>
  <si>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</si>
  <si>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</si>
  <si>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</si>
  <si>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</si>
  <si>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</si>
  <si>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</si>
  <si>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</si>
  <si>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</si>
  <si>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</si>
  <si>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</si>
  <si>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</si>
  <si>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</si>
  <si>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</si>
  <si>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</si>
  <si>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</si>
  <si>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</si>
  <si>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</si>
  <si>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</si>
  <si>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</si>
  <si>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</si>
  <si>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</si>
  <si>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</si>
  <si>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</si>
  <si>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</si>
  <si>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</si>
  <si>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</si>
  <si>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</si>
  <si>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</si>
  <si>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</si>
  <si>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</si>
  <si>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</si>
  <si>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</si>
  <si>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</si>
  <si>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</si>
  <si>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</si>
  <si>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</si>
  <si>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</si>
  <si>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</si>
  <si>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</si>
  <si>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</si>
  <si>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</si>
  <si>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</si>
  <si>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</si>
  <si>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</si>
  <si>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</si>
  <si>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</si>
  <si>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</si>
  <si>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</si>
  <si>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</si>
  <si>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</si>
  <si>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</si>
  <si>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</si>
  <si>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</si>
  <si>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</si>
  <si>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</si>
  <si>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</si>
  <si>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</si>
  <si>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</si>
  <si>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</si>
  <si>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</si>
  <si>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</si>
  <si>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</si>
  <si>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</si>
  <si>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</si>
  <si>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</si>
  <si>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</si>
  <si>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</si>
  <si>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</si>
  <si>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</si>
  <si>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</si>
  <si>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</si>
  <si>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</si>
  <si>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</si>
  <si>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</si>
  <si>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</si>
  <si>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</si>
  <si>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</si>
  <si>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</si>
  <si>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</si>
  <si>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</si>
  <si>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</si>
  <si>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</si>
  <si>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</si>
  <si>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</si>
  <si>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</si>
  <si>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</si>
  <si>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</si>
  <si>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</si>
  <si>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</si>
  <si>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</si>
  <si>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</si>
  <si>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</si>
  <si>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</si>
  <si>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</si>
  <si>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</si>
  <si>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</si>
  <si>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</si>
  <si>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</si>
  <si>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</si>
  <si>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</si>
  <si>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</si>
  <si>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</si>
  <si>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</si>
  <si>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</si>
  <si>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</si>
  <si>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</si>
  <si>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</si>
  <si>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</si>
  <si>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</si>
  <si>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</si>
  <si>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</si>
  <si>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</si>
  <si>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</si>
  <si>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</si>
  <si>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</si>
  <si>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</si>
  <si>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</si>
  <si>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</si>
  <si>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</si>
  <si>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</si>
  <si>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</si>
  <si>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</si>
  <si>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</si>
  <si>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</si>
  <si>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</si>
  <si>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</si>
  <si>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</si>
  <si>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</si>
  <si>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</si>
  <si>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</si>
  <si>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</si>
  <si>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</si>
  <si>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</si>
  <si>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</si>
  <si>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</si>
  <si>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</si>
  <si>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</si>
  <si>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</si>
  <si>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</si>
  <si>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</si>
  <si>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</si>
  <si>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</si>
  <si>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</si>
  <si>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</si>
  <si>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</si>
  <si>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</si>
  <si>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</si>
  <si>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</si>
  <si>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</si>
  <si>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</si>
  <si>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</si>
  <si>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</si>
  <si>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</si>
  <si>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</si>
  <si>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</si>
  <si>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</si>
  <si>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</si>
  <si>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</si>
  <si>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</si>
  <si>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</si>
  <si>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</si>
  <si>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</si>
  <si>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</si>
  <si>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</si>
  <si>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</si>
  <si>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</si>
  <si>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</si>
  <si>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</si>
  <si>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</si>
  <si>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</si>
  <si>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</si>
  <si>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</si>
  <si>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</si>
  <si>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</si>
  <si>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</si>
  <si>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</si>
  <si>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</si>
  <si>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</si>
  <si>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</si>
  <si>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</si>
  <si>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</si>
  <si>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</si>
  <si>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</si>
  <si>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</si>
  <si>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</si>
  <si>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</si>
  <si>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</si>
  <si>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</si>
  <si>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</si>
  <si>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</si>
  <si>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</si>
  <si>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</si>
  <si>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</si>
  <si>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</si>
  <si>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</si>
  <si>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</si>
  <si>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</si>
  <si>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</si>
  <si>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</si>
  <si>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</si>
  <si>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</si>
  <si>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</si>
  <si>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</si>
  <si>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</si>
  <si>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</si>
  <si>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</si>
  <si>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</si>
  <si>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</si>
  <si>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</si>
  <si>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</si>
  <si>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</si>
  <si>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</si>
  <si>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</si>
  <si>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</si>
  <si>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</si>
  <si>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</si>
  <si>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</si>
  <si>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</si>
  <si>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</si>
  <si>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</si>
  <si>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</si>
  <si>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</si>
  <si>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</si>
  <si>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</si>
  <si>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</si>
  <si>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</si>
  <si>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</si>
  <si>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</si>
  <si>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</si>
  <si>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</si>
  <si>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</si>
  <si>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</si>
  <si>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</si>
  <si>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</si>
  <si>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</si>
  <si>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</si>
  <si>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</si>
  <si>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</si>
  <si>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</si>
  <si>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</si>
  <si>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</si>
  <si>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</si>
  <si>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</si>
  <si>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</si>
  <si>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</si>
  <si>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</si>
  <si>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</si>
  <si>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</si>
  <si>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</si>
  <si>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</si>
  <si>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</si>
  <si>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</si>
  <si>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</si>
  <si>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</si>
  <si>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</si>
  <si>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</si>
  <si>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</si>
  <si>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</si>
  <si>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</si>
  <si>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</si>
  <si>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</si>
  <si>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</si>
  <si>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</si>
  <si>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</si>
  <si>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</si>
  <si>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</si>
  <si>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</si>
  <si>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</si>
  <si>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</si>
  <si>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</si>
  <si>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</si>
  <si>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</si>
  <si>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</si>
  <si>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</si>
  <si>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</si>
  <si>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</si>
  <si>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</si>
  <si>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</si>
  <si>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</si>
  <si>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</si>
  <si>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</si>
  <si>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</si>
  <si>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</si>
  <si>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</si>
  <si>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</si>
  <si>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</si>
  <si>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</si>
  <si>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</si>
  <si>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</si>
  <si>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</si>
  <si>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</si>
  <si>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</si>
  <si>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</si>
  <si>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</si>
  <si>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</si>
  <si>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</si>
  <si>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</si>
  <si>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</si>
  <si>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</si>
  <si>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</si>
  <si>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</si>
  <si>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</si>
  <si>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</si>
  <si>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</si>
  <si>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</si>
  <si>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</si>
  <si>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</si>
  <si>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</si>
  <si>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</si>
  <si>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</si>
  <si>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</si>
  <si>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</si>
  <si>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</si>
  <si>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</si>
  <si>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</si>
  <si>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</si>
  <si>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</si>
  <si>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</si>
  <si>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</si>
  <si>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</si>
  <si>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</si>
  <si>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</si>
  <si>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</si>
  <si>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</si>
  <si>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</si>
  <si>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</si>
  <si>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</si>
  <si>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</si>
  <si>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</si>
  <si>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</si>
  <si>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</si>
  <si>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</si>
  <si>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</si>
  <si>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</si>
  <si>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</si>
  <si>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</si>
  <si>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</si>
  <si>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</si>
  <si>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</si>
  <si>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</si>
  <si>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</si>
  <si>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</si>
  <si>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</si>
  <si>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</si>
  <si>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</si>
  <si>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</si>
  <si>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</si>
  <si>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</si>
  <si>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</si>
  <si>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</si>
  <si>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</si>
  <si>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</si>
  <si>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</si>
  <si>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</si>
  <si>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</si>
  <si>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</si>
  <si>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</si>
  <si>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</si>
  <si>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</si>
  <si>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</si>
  <si>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</si>
  <si>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</si>
  <si>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</si>
  <si>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</si>
  <si>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</si>
  <si>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</si>
  <si>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</si>
  <si>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</si>
  <si>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</si>
  <si>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</si>
  <si>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</si>
  <si>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</si>
  <si>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</si>
  <si>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</si>
  <si>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</si>
  <si>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</si>
  <si>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</si>
  <si>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</si>
  <si>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</si>
  <si>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</si>
  <si>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</si>
  <si>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</si>
  <si>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</si>
  <si>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</si>
  <si>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</si>
  <si>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</si>
  <si>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</si>
  <si>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</si>
  <si>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</si>
  <si>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</si>
  <si>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</si>
  <si>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</si>
  <si>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</si>
  <si>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</si>
  <si>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</si>
  <si>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</si>
  <si>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</si>
  <si>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</si>
  <si>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</si>
  <si>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</si>
  <si>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</si>
  <si>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</si>
  <si>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</si>
  <si>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</si>
  <si>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</si>
  <si>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</si>
  <si>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</si>
  <si>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</si>
  <si>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</si>
  <si>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</si>
  <si>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</si>
  <si>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</si>
  <si>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</si>
  <si>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</si>
  <si>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</si>
  <si>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</si>
  <si>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</si>
  <si>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</si>
  <si>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</si>
  <si>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</si>
  <si>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</si>
  <si>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</si>
  <si>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</si>
  <si>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</si>
  <si>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</si>
  <si>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</si>
  <si>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</si>
  <si>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</si>
  <si>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</si>
  <si>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</si>
  <si>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</si>
  <si>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</si>
  <si>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</si>
  <si>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</si>
  <si>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</si>
  <si>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</si>
  <si>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</si>
  <si>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</si>
  <si>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</si>
  <si>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</si>
  <si>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</si>
  <si>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</si>
  <si>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</si>
  <si>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</si>
  <si>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</si>
  <si>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</si>
  <si>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</si>
  <si>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</si>
  <si>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</si>
  <si>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</si>
  <si>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</si>
  <si>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</si>
  <si>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</si>
  <si>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</si>
  <si>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</si>
  <si>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</si>
  <si>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</si>
  <si>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</si>
  <si>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</si>
  <si>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</si>
  <si>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</si>
  <si>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</si>
  <si>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</si>
  <si>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</si>
  <si>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</si>
  <si>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</si>
  <si>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</si>
  <si>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</si>
  <si>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</si>
  <si>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</si>
  <si>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</si>
  <si>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</si>
  <si>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</si>
  <si>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</si>
  <si>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</si>
  <si>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</si>
  <si>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</si>
  <si>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</si>
  <si>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</si>
  <si>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</si>
  <si>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</si>
  <si>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</si>
  <si>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</si>
  <si>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</si>
  <si>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</si>
  <si>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</si>
  <si>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</si>
  <si>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</si>
  <si>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</si>
  <si>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</si>
  <si>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</si>
  <si>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</si>
  <si>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</si>
  <si>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</si>
  <si>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</si>
  <si>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</si>
  <si>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</si>
  <si>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</si>
  <si>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</si>
  <si>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</si>
  <si>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</si>
  <si>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</si>
  <si>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</si>
  <si>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</si>
  <si>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</si>
  <si>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</si>
  <si>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</si>
  <si>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</si>
  <si>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</si>
  <si>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</si>
  <si>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</si>
  <si>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</si>
  <si>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</si>
  <si>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</si>
  <si>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</si>
  <si>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</si>
  <si>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</si>
  <si>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</si>
  <si>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</si>
  <si>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</si>
  <si>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</si>
  <si>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</si>
  <si>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</si>
  <si>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</si>
  <si>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</si>
  <si>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</si>
  <si>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</si>
  <si>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</si>
  <si>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</si>
  <si>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</si>
  <si>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</si>
  <si>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</si>
  <si>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</si>
  <si>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</si>
  <si>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</si>
  <si>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</si>
  <si>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</si>
  <si>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</si>
  <si>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</si>
  <si>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</si>
  <si>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</si>
  <si>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</si>
  <si>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</si>
  <si>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</si>
  <si>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</si>
  <si>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</si>
  <si>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</si>
  <si>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</si>
  <si>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</si>
  <si>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</si>
  <si>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</si>
  <si>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</si>
  <si>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</si>
  <si>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</si>
  <si>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</si>
  <si>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</si>
  <si>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</si>
  <si>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</si>
  <si>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</si>
  <si>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</si>
  <si>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</si>
  <si>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</si>
  <si>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</si>
  <si>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</si>
  <si>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</si>
  <si>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</si>
  <si>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</si>
  <si>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</si>
  <si>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</si>
  <si>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</si>
  <si>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</si>
  <si>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</si>
  <si>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</si>
  <si>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</si>
  <si>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</si>
  <si>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</si>
  <si>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</si>
  <si>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</si>
  <si>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</si>
  <si>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</si>
  <si>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</si>
  <si>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</si>
  <si>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</si>
  <si>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</si>
  <si>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</si>
  <si>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</si>
  <si>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</si>
  <si>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</si>
  <si>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</si>
  <si>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</si>
  <si>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</si>
  <si>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</si>
  <si>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</si>
  <si>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</si>
  <si>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</si>
  <si>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</si>
  <si>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</si>
  <si>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</si>
  <si>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</si>
  <si>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</si>
  <si>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</si>
  <si>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</si>
  <si>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</si>
  <si>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</si>
  <si>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</si>
  <si>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</si>
  <si>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</si>
  <si>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</si>
  <si>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</si>
  <si>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</si>
  <si>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</si>
  <si>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</si>
  <si>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</si>
  <si>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</si>
  <si>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</si>
  <si>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</si>
  <si>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</si>
  <si>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</si>
  <si>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</si>
  <si>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</si>
  <si>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</si>
  <si>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</si>
  <si>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</si>
  <si>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</si>
  <si>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</si>
  <si>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</si>
  <si>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</si>
  <si>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</si>
  <si>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</si>
  <si>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</si>
  <si>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</si>
  <si>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</si>
  <si>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</si>
  <si>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</si>
  <si>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</si>
  <si>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</si>
  <si>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</si>
  <si>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</si>
  <si>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</si>
  <si>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</si>
  <si>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</si>
  <si>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</si>
  <si>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</si>
  <si>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</si>
  <si>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</si>
  <si>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</si>
  <si>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</si>
  <si>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</si>
  <si>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</si>
  <si>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</si>
  <si>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</si>
  <si>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</si>
  <si>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</si>
  <si>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</si>
  <si>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</si>
  <si>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</si>
  <si>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</si>
  <si>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</si>
  <si>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</si>
  <si>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</si>
  <si>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</si>
  <si>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</si>
  <si>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</si>
  <si>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</si>
  <si>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</si>
  <si>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</si>
  <si>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</si>
  <si>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</si>
  <si>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</si>
  <si>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</si>
  <si>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</si>
  <si>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</si>
  <si>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</si>
  <si>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</si>
  <si>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</si>
  <si>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</si>
  <si>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</si>
  <si>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</si>
  <si>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</si>
  <si>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</si>
  <si>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</si>
  <si>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</si>
  <si>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</si>
  <si>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</si>
  <si>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</si>
  <si>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</si>
  <si>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</si>
  <si>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</si>
  <si>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</si>
  <si>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</si>
  <si>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</si>
  <si>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</si>
  <si>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</si>
  <si>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</si>
  <si>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</si>
  <si>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</si>
  <si>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</si>
  <si>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</si>
  <si>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</si>
  <si>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</si>
  <si>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</si>
  <si>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</si>
  <si>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</si>
  <si>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</si>
  <si>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</si>
  <si>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</si>
  <si>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</si>
  <si>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</si>
  <si>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</si>
  <si>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</si>
  <si>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</si>
  <si>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</si>
  <si>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</si>
  <si>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</si>
  <si>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</si>
  <si>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</si>
  <si>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</si>
  <si>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</si>
  <si>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</si>
  <si>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</si>
  <si>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</si>
  <si>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</si>
  <si>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</si>
  <si>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</si>
  <si>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</si>
  <si>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</si>
  <si>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</si>
  <si>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</si>
  <si>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</si>
  <si>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</si>
  <si>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</si>
  <si>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</si>
  <si>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</si>
  <si>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</si>
  <si>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</si>
  <si>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</si>
  <si>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</si>
  <si>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</si>
  <si>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</si>
  <si>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</si>
  <si>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</si>
  <si>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</si>
  <si>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</si>
  <si>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</si>
  <si>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</si>
  <si>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</si>
  <si>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</si>
  <si>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</si>
  <si>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</si>
  <si>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</si>
  <si>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</si>
  <si>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</si>
  <si>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</si>
  <si>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</si>
  <si>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</si>
  <si>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</si>
  <si>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</si>
  <si>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</si>
  <si>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</si>
  <si>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</si>
  <si>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</si>
  <si>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</si>
  <si>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</si>
  <si>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</si>
  <si>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</si>
  <si>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</si>
  <si>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</si>
  <si>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</si>
  <si>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</si>
  <si>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</si>
  <si>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</si>
  <si>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</si>
  <si>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</si>
  <si>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</si>
  <si>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</si>
  <si>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</si>
  <si>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</si>
  <si>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</si>
  <si>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</si>
  <si>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</si>
  <si>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</si>
  <si>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</si>
  <si>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</si>
  <si>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</si>
  <si>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</si>
  <si>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</si>
  <si>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</si>
  <si>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</si>
  <si>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</si>
  <si>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</si>
  <si>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</si>
  <si>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</si>
  <si>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</si>
  <si>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</si>
  <si>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</si>
  <si>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</si>
  <si>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</si>
  <si>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</si>
  <si>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</si>
  <si>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</si>
  <si>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</si>
  <si>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</si>
  <si>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</si>
  <si>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</si>
  <si>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</si>
  <si>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</si>
  <si>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</si>
  <si>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</si>
  <si>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</si>
  <si>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</si>
  <si>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</si>
  <si>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</si>
  <si>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</si>
  <si>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</si>
  <si>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</si>
  <si>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</si>
  <si>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</si>
  <si>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</si>
  <si>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</si>
  <si>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</si>
  <si>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</si>
  <si>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</si>
  <si>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</si>
  <si>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</si>
  <si>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</si>
  <si>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</si>
  <si>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</si>
  <si>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</si>
  <si>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</si>
  <si>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</si>
  <si>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</si>
  <si>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</si>
  <si>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</si>
  <si>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</si>
  <si>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</si>
  <si>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</si>
  <si>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</si>
  <si>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</si>
  <si>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</si>
  <si>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</si>
  <si>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</si>
  <si>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</si>
  <si>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</si>
  <si>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</si>
  <si>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</si>
  <si>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</si>
  <si>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</si>
  <si>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</si>
  <si>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</si>
  <si>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</si>
  <si>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</si>
  <si>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</si>
  <si>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</si>
  <si>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</si>
  <si>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</si>
  <si>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</si>
  <si>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</si>
  <si>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</si>
  <si>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</si>
  <si>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</si>
  <si>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</si>
  <si>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</si>
  <si>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</si>
  <si>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</si>
  <si>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</si>
  <si>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</si>
  <si>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</si>
  <si>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</si>
  <si>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</si>
  <si>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</si>
  <si>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</si>
  <si>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</si>
  <si>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</si>
  <si>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</si>
  <si>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</si>
  <si>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</si>
  <si>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</si>
  <si>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</si>
  <si>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</si>
  <si>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</si>
  <si>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</si>
  <si>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</si>
  <si>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</si>
  <si>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</si>
  <si>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</si>
  <si>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</si>
  <si>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</si>
  <si>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</si>
  <si>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</si>
  <si>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</si>
  <si>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</si>
  <si>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</si>
  <si>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</si>
  <si>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</si>
  <si>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</si>
  <si>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</si>
  <si>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</si>
  <si>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</si>
  <si>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</si>
  <si>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</si>
  <si>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</si>
  <si>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</si>
  <si>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</si>
  <si>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</si>
  <si>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</si>
  <si>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</si>
  <si>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</si>
  <si>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</si>
  <si>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</si>
  <si>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</si>
  <si>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</si>
  <si>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</si>
  <si>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</si>
  <si>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</si>
  <si>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</si>
  <si>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</si>
  <si>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</si>
  <si>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</si>
  <si>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</si>
  <si>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</si>
  <si>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</si>
  <si>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</si>
  <si>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</si>
  <si>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</si>
  <si>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</si>
  <si>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</si>
  <si>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</si>
  <si>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</si>
  <si>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</si>
  <si>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</si>
  <si>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</si>
  <si>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</si>
  <si>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</si>
  <si>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</si>
  <si>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</si>
  <si>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</si>
  <si>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</si>
  <si>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</si>
  <si>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</si>
  <si>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</si>
  <si>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</si>
  <si>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</si>
  <si>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</si>
  <si>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</si>
  <si>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</si>
  <si>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</si>
  <si>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</si>
  <si>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</si>
  <si>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</si>
  <si>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</si>
  <si>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</si>
  <si>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</si>
  <si>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</si>
  <si>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</si>
  <si>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</si>
  <si>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</si>
  <si>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</si>
  <si>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</si>
  <si>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</si>
  <si>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</si>
  <si>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</si>
  <si>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</si>
  <si>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</si>
  <si>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</si>
  <si>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</si>
  <si>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</si>
  <si>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</si>
  <si>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</si>
  <si>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</si>
  <si>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</si>
  <si>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</si>
  <si>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</si>
  <si>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</si>
  <si>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</si>
  <si>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</si>
  <si>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</si>
  <si>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</si>
  <si>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</si>
  <si>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</si>
  <si>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</si>
  <si>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</si>
  <si>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</si>
  <si>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</si>
  <si>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</si>
  <si>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</si>
  <si>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</si>
  <si>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</si>
  <si>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</si>
  <si>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</si>
  <si>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</si>
  <si>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</si>
  <si>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</si>
  <si>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</si>
  <si>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</si>
  <si>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</si>
  <si>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</si>
  <si>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</si>
  <si>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</si>
  <si>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</si>
  <si>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</si>
  <si>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</si>
  <si>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</si>
  <si>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</si>
  <si>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</si>
  <si>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</si>
  <si>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</si>
  <si>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</si>
  <si>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</si>
  <si>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</si>
  <si>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</si>
  <si>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</si>
  <si>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</si>
  <si>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</si>
  <si>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</si>
  <si>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</si>
  <si>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</si>
  <si>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</si>
  <si>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</si>
  <si>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</si>
  <si>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</si>
  <si>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</si>
  <si>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</si>
  <si>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</si>
  <si>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</si>
  <si>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</si>
  <si>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</si>
  <si>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</si>
  <si>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</si>
  <si>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</si>
  <si>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</si>
  <si>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</si>
  <si>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</si>
  <si>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</si>
  <si>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</si>
  <si>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</si>
  <si>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</si>
  <si>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</si>
  <si>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</si>
  <si>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</si>
  <si>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</si>
  <si>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</si>
  <si>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</si>
  <si>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</si>
  <si>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</si>
  <si>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</si>
  <si>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</si>
  <si>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</si>
  <si>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</si>
  <si>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</si>
  <si>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</si>
  <si>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</si>
  <si>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</si>
  <si>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</si>
  <si>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</si>
  <si>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</si>
  <si>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</si>
  <si>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</si>
  <si>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</si>
  <si>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</si>
  <si>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</si>
  <si>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</si>
  <si>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</si>
  <si>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</si>
  <si>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</si>
  <si>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</si>
  <si>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</si>
  <si>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</si>
  <si>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</si>
  <si>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</si>
  <si>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</si>
  <si>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</si>
  <si>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</si>
  <si>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</si>
  <si>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</si>
  <si>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</si>
  <si>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</si>
  <si>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</si>
  <si>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</si>
  <si>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</si>
  <si>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</si>
  <si>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</si>
  <si>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</si>
  <si>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</si>
  <si>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</si>
  <si>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</si>
  <si>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</si>
  <si>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</si>
  <si>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</si>
  <si>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</si>
  <si>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</si>
  <si>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</si>
  <si>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</si>
  <si>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</si>
  <si>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</si>
  <si>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</si>
  <si>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</si>
  <si>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</si>
  <si>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</si>
  <si>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</si>
  <si>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</si>
  <si>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</si>
  <si>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</si>
  <si>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</si>
  <si>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</si>
  <si>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</si>
  <si>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</si>
  <si>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</si>
  <si>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</si>
  <si>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</si>
  <si>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</si>
  <si>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</si>
  <si>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</si>
  <si>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</si>
  <si>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</si>
  <si>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</si>
  <si>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</si>
  <si>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</si>
  <si>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</si>
  <si>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</si>
  <si>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</si>
  <si>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</si>
  <si>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</si>
  <si>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</si>
  <si>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</si>
  <si>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</si>
  <si>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</si>
  <si>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</si>
  <si>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</si>
  <si>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</si>
  <si>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</si>
  <si>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</si>
  <si>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</si>
  <si>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</si>
  <si>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</si>
  <si>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</si>
  <si>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</si>
  <si>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</si>
  <si>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</si>
  <si>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</si>
  <si>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</si>
  <si>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</si>
  <si>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</si>
  <si>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</si>
  <si>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</si>
  <si>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</si>
  <si>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</si>
  <si>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</si>
  <si>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</si>
  <si>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</si>
  <si>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</si>
  <si>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</si>
  <si>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</si>
  <si>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</si>
  <si>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</si>
  <si>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</si>
  <si>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</si>
  <si>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</si>
  <si>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</si>
  <si>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</si>
  <si>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</si>
  <si>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</si>
  <si>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</si>
  <si>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</si>
  <si>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</si>
  <si>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</si>
  <si>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</si>
  <si>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</si>
  <si>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</si>
  <si>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</si>
  <si>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</si>
  <si>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</si>
  <si>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</si>
  <si>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</si>
  <si>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</si>
  <si>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</si>
  <si>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</si>
  <si>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</si>
  <si>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</si>
  <si>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</si>
  <si>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</si>
  <si>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</si>
  <si>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</si>
  <si>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</si>
  <si>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</si>
  <si>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</si>
  <si>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</si>
  <si>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</si>
  <si>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</si>
  <si>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</si>
  <si>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</si>
  <si>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</si>
  <si>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</si>
  <si>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</si>
  <si>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</si>
  <si>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</si>
  <si>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</si>
  <si>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</si>
  <si>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</si>
  <si>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</si>
  <si>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</si>
  <si>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</si>
  <si>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</si>
  <si>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</si>
  <si>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</si>
  <si>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</si>
  <si>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</si>
  <si>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</si>
  <si>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</si>
  <si>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</si>
  <si>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</si>
  <si>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</si>
  <si>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</si>
  <si>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</si>
  <si>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</si>
  <si>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</si>
  <si>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</si>
  <si>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</si>
  <si>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</si>
  <si>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</si>
  <si>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</si>
  <si>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</si>
  <si>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</si>
  <si>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</si>
  <si>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</si>
  <si>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</si>
  <si>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</si>
  <si>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</si>
  <si>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</si>
  <si>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</si>
  <si>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</si>
  <si>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</si>
  <si>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</si>
  <si>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</si>
  <si>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</si>
  <si>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</si>
  <si>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</si>
  <si>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</si>
  <si>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</si>
  <si>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</si>
  <si>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</si>
  <si>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</si>
  <si>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</si>
  <si>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</si>
  <si>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</si>
  <si>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</si>
  <si>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</si>
  <si>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</si>
  <si>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</si>
  <si>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</si>
  <si>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</si>
  <si>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</si>
  <si>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</si>
  <si>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</si>
  <si>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</si>
  <si>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</si>
  <si>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</si>
  <si>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</si>
  <si>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</si>
  <si>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</si>
  <si>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</si>
  <si>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</si>
  <si>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</si>
  <si>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</si>
  <si>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</si>
  <si>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</si>
  <si>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</si>
  <si>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</si>
  <si>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</si>
  <si>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</si>
  <si>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</si>
  <si>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</si>
  <si>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</si>
  <si>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</si>
  <si>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</si>
  <si>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</si>
  <si>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</si>
  <si>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</si>
  <si>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</si>
  <si>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</si>
  <si>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</si>
  <si>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</si>
  <si>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</si>
  <si>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</si>
  <si>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</si>
  <si>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</si>
  <si>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</si>
  <si>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</si>
  <si>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</si>
  <si>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</si>
  <si>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</si>
  <si>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</si>
  <si>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</si>
  <si>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</si>
  <si>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</si>
  <si>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</si>
  <si>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</si>
  <si>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</si>
  <si>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</si>
  <si>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</si>
  <si>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</si>
  <si>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</si>
  <si>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</si>
  <si>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</si>
  <si>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</si>
  <si>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</si>
  <si>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</si>
  <si>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</si>
  <si>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</si>
  <si>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</si>
  <si>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</si>
  <si>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</si>
  <si>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</si>
  <si>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</si>
  <si>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</si>
  <si>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</si>
  <si>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</si>
  <si>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</si>
  <si>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</si>
  <si>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</si>
  <si>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</si>
  <si>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</si>
  <si>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</si>
  <si>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</si>
  <si>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</si>
  <si>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</si>
  <si>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</si>
  <si>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</si>
  <si>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</si>
  <si>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</si>
  <si>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</si>
  <si>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</si>
  <si>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</si>
  <si>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</si>
  <si>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</si>
  <si>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</si>
  <si>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</si>
  <si>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</si>
  <si>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</si>
  <si>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</si>
  <si>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</si>
  <si>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</si>
  <si>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</si>
  <si>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</si>
  <si>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</si>
  <si>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</si>
  <si>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</si>
  <si>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</si>
  <si>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</si>
  <si>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</si>
  <si>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</si>
  <si>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</si>
  <si>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</si>
  <si>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</si>
  <si>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</si>
  <si>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</si>
  <si>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</si>
  <si>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</si>
  <si>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</si>
  <si>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</si>
  <si>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</si>
  <si>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</si>
  <si>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</si>
  <si>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</si>
  <si>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</si>
  <si>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</si>
  <si>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</si>
  <si>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</si>
  <si>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</si>
  <si>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</si>
  <si>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</si>
  <si>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</si>
  <si>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</si>
  <si>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</si>
  <si>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</si>
  <si>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</si>
  <si>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</si>
  <si>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</si>
  <si>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</si>
  <si>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</si>
  <si>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</si>
  <si>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</si>
  <si>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</si>
  <si>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</si>
  <si>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</si>
  <si>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</si>
  <si>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</si>
  <si>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</si>
  <si>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</si>
  <si>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</si>
  <si>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</si>
  <si>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</si>
  <si>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</si>
  <si>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</si>
  <si>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</si>
  <si>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</si>
  <si>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</si>
  <si>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</si>
  <si>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</si>
  <si>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</si>
  <si>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</si>
  <si>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</si>
  <si>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</si>
  <si>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</si>
  <si>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</si>
  <si>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</si>
  <si>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</si>
  <si>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</si>
  <si>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</si>
  <si>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</si>
  <si>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</si>
  <si>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</si>
  <si>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</si>
  <si>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</si>
  <si>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</si>
  <si>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</si>
  <si>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</si>
  <si>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</si>
  <si>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</si>
  <si>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</si>
  <si>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</si>
  <si>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</si>
  <si>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</si>
  <si>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</si>
  <si>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</si>
  <si>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</si>
  <si>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</si>
  <si>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</si>
  <si>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</si>
  <si>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</si>
  <si>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</si>
  <si>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</si>
  <si>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</si>
  <si>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</si>
  <si>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</si>
  <si>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</si>
  <si>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</si>
  <si>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</si>
  <si>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</si>
  <si>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</si>
  <si>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</si>
  <si>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</si>
  <si>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</si>
  <si>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</si>
  <si>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</si>
  <si>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</si>
  <si>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</si>
  <si>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</si>
  <si>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</si>
  <si>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</si>
  <si>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</si>
  <si>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</si>
  <si>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</si>
  <si>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</si>
  <si>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</si>
  <si>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</si>
  <si>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</si>
  <si>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</si>
  <si>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</si>
  <si>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</si>
  <si>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</si>
  <si>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</si>
  <si>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</si>
  <si>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</si>
  <si>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</si>
  <si>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</si>
  <si>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</si>
  <si>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</si>
  <si>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</si>
  <si>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</si>
  <si>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</si>
  <si>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</si>
  <si>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</si>
  <si>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</si>
  <si>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</si>
  <si>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</si>
  <si>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</si>
  <si>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</si>
  <si>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</si>
  <si>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</si>
  <si>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</si>
  <si>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</si>
  <si>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</si>
  <si>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</si>
  <si>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</si>
  <si>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</si>
  <si>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</si>
  <si>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</si>
  <si>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</si>
  <si>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</si>
  <si>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</si>
  <si>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</si>
  <si>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</si>
  <si>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</si>
  <si>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</si>
  <si>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</si>
  <si>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</si>
  <si>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</si>
  <si>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</si>
  <si>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</si>
  <si>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</si>
  <si>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</si>
  <si>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</si>
  <si>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</si>
  <si>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</si>
  <si>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</si>
  <si>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</si>
  <si>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</si>
  <si>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</si>
  <si>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</si>
  <si>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</si>
  <si>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</si>
  <si>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</si>
  <si>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</si>
  <si>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</si>
  <si>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</si>
  <si>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</si>
  <si>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</si>
  <si>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</si>
  <si>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</si>
  <si>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</si>
  <si>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</si>
  <si>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</si>
  <si>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</si>
  <si>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</si>
  <si>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</si>
  <si>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</si>
  <si>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</si>
  <si>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</si>
  <si>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</si>
  <si>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</si>
  <si>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</si>
  <si>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</si>
  <si>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</si>
  <si>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</si>
  <si>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</si>
  <si>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</si>
  <si>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</si>
  <si>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</si>
  <si>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</si>
  <si>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</si>
  <si>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</si>
  <si>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</si>
  <si>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</si>
  <si>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</si>
  <si>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</si>
  <si>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</si>
  <si>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</si>
  <si>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</si>
  <si>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</si>
  <si>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</si>
  <si>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</si>
  <si>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</si>
  <si>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</si>
  <si>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</si>
  <si>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</si>
  <si>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</si>
  <si>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</si>
  <si>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</si>
  <si>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</si>
  <si>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</si>
  <si>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</si>
  <si>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</si>
  <si>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</si>
  <si>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</si>
  <si>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</si>
  <si>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</si>
  <si>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</si>
  <si>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</si>
  <si>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</si>
  <si>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</si>
  <si>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</si>
  <si>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</si>
  <si>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</si>
  <si>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</si>
  <si>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</si>
  <si>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</si>
  <si>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</si>
  <si>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</si>
  <si>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</si>
  <si>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</si>
  <si>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</si>
  <si>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</si>
  <si>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</si>
  <si>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</si>
  <si>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</si>
  <si>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</si>
  <si>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</si>
  <si>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</si>
  <si>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</si>
  <si>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</si>
  <si>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</si>
  <si>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</si>
  <si>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</si>
  <si>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</si>
  <si>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</si>
  <si>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</si>
  <si>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</si>
  <si>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</si>
  <si>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</si>
  <si>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</si>
  <si>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</si>
  <si>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</si>
  <si>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</si>
  <si>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</si>
  <si>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</si>
  <si>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</si>
  <si>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</si>
  <si>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</si>
  <si>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</si>
  <si>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</si>
  <si>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</si>
  <si>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</si>
  <si>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</si>
  <si>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</si>
  <si>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</si>
  <si>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</si>
  <si>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</si>
  <si>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</si>
  <si>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</si>
  <si>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</si>
  <si>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</si>
  <si>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</si>
  <si>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</si>
  <si>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</si>
  <si>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</si>
  <si>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</si>
  <si>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</si>
  <si>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</si>
  <si>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</si>
  <si>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</si>
  <si>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</si>
  <si>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</si>
  <si>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</si>
  <si>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</si>
  <si>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</si>
  <si>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</si>
  <si>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</si>
  <si>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</si>
  <si>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</si>
  <si>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</si>
  <si>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</si>
  <si>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</si>
  <si>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</si>
  <si>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</si>
  <si>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</si>
  <si>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</si>
  <si>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</si>
  <si>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</si>
  <si>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</si>
  <si>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</si>
  <si>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</si>
  <si>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</si>
  <si>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</si>
  <si>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</si>
  <si>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</si>
  <si>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</si>
  <si>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</si>
  <si>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</si>
  <si>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</si>
  <si>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</si>
  <si>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</si>
  <si>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</si>
  <si>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</si>
  <si>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</si>
  <si>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</si>
  <si>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</si>
  <si>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</si>
  <si>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</si>
  <si>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</si>
  <si>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</si>
  <si>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</si>
  <si>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</si>
  <si>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</si>
  <si>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</si>
  <si>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</si>
  <si>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</si>
  <si>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</si>
  <si>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</si>
  <si>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</si>
  <si>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</si>
  <si>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</si>
  <si>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</si>
  <si>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</si>
  <si>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</si>
  <si>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</si>
  <si>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</si>
  <si>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</si>
  <si>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</si>
  <si>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</si>
  <si>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</si>
  <si>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</si>
  <si>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</si>
  <si>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</si>
  <si>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</si>
  <si>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</si>
  <si>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</si>
  <si>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</si>
  <si>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</si>
  <si>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</si>
  <si>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</si>
  <si>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</si>
  <si>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</si>
  <si>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</si>
  <si>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</si>
  <si>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</si>
  <si>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</si>
  <si>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</si>
  <si>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</si>
  <si>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</si>
  <si>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</si>
  <si>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</si>
  <si>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</si>
  <si>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</si>
  <si>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</si>
  <si>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</si>
  <si>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</si>
  <si>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</si>
  <si>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</si>
  <si>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</si>
  <si>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</si>
  <si>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</si>
  <si>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</si>
  <si>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</si>
  <si>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</si>
  <si>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</si>
  <si>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</si>
  <si>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</si>
  <si>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</si>
  <si>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</si>
  <si>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</si>
  <si>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</si>
  <si>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</si>
  <si>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</si>
  <si>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</si>
  <si>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</si>
  <si>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</si>
  <si>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</si>
  <si>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</si>
  <si>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</si>
  <si>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</si>
  <si>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</si>
  <si>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</si>
  <si>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</si>
  <si>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</si>
  <si>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</si>
  <si>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</si>
  <si>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</si>
  <si>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</si>
  <si>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</si>
  <si>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</si>
  <si>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</si>
  <si>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</si>
  <si>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</si>
  <si>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</si>
  <si>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</si>
  <si>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</si>
  <si>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</si>
  <si>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</si>
  <si>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</si>
  <si>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</si>
  <si>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</si>
  <si>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</si>
  <si>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</si>
  <si>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</si>
  <si>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</si>
  <si>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</si>
  <si>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</si>
  <si>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</si>
  <si>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</si>
  <si>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</si>
  <si>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</si>
  <si>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</si>
  <si>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</si>
  <si>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</si>
  <si>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</si>
  <si>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</si>
  <si>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</si>
  <si>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</si>
  <si>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</si>
  <si>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</si>
  <si>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</si>
  <si>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</si>
  <si>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</si>
  <si>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</si>
  <si>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</si>
  <si>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</si>
  <si>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</si>
  <si>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</si>
  <si>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</si>
  <si>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</si>
  <si>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</si>
  <si>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</si>
  <si>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</si>
  <si>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</si>
  <si>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</si>
  <si>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</si>
  <si>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</si>
  <si>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</si>
  <si>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</si>
  <si>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</si>
  <si>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</si>
  <si>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</si>
  <si>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</si>
  <si>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</si>
  <si>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</si>
  <si>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</si>
  <si>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</si>
  <si>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</si>
  <si>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</si>
  <si>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</si>
  <si>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</si>
  <si>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</si>
  <si>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</si>
  <si>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</si>
  <si>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</si>
  <si>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</si>
  <si>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</si>
  <si>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</si>
  <si>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</si>
  <si>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</si>
  <si>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</si>
  <si>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</si>
  <si>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</si>
  <si>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</si>
  <si>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</si>
  <si>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</si>
  <si>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</si>
  <si>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</si>
  <si>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</si>
  <si>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</si>
  <si>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</si>
  <si>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</si>
  <si>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</si>
  <si>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</si>
  <si>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</si>
  <si>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</si>
  <si>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</si>
  <si>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</si>
  <si>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</si>
  <si>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</si>
  <si>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</si>
  <si>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</si>
  <si>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</si>
  <si>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</si>
  <si>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</si>
  <si>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</si>
  <si>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</si>
  <si>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</si>
  <si>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</si>
  <si>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</si>
  <si>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</si>
  <si>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</si>
  <si>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</si>
  <si>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</si>
  <si>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</si>
  <si>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</si>
  <si>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</si>
  <si>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</si>
  <si>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</si>
  <si>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</si>
  <si>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</si>
  <si>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</si>
  <si>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</si>
  <si>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</si>
  <si>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</si>
  <si>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</si>
  <si>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</si>
  <si>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</si>
  <si>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</si>
  <si>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</si>
  <si>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</si>
  <si>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</si>
  <si>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</si>
  <si>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</si>
  <si>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</si>
  <si>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</si>
  <si>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</si>
  <si>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</si>
  <si>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</si>
  <si>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</si>
  <si>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</si>
  <si>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</si>
  <si>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</si>
  <si>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</si>
  <si>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</si>
  <si>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</si>
  <si>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</si>
  <si>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</si>
  <si>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</si>
  <si>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</si>
  <si>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</si>
  <si>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</si>
  <si>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</si>
  <si>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</si>
  <si>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</si>
  <si>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</si>
  <si>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</si>
  <si>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</si>
  <si>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</si>
  <si>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</si>
  <si>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</si>
  <si>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</si>
  <si>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</si>
  <si>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</si>
  <si>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</si>
  <si>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</si>
  <si>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</si>
  <si>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</si>
  <si>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</si>
  <si>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</si>
  <si>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</si>
  <si>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</si>
  <si>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</si>
  <si>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</si>
  <si>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</si>
  <si>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</si>
  <si>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</si>
  <si>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</si>
  <si>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</si>
  <si>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</si>
  <si>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</si>
  <si>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</si>
  <si>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</si>
  <si>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</si>
  <si>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</si>
  <si>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</si>
  <si>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</si>
  <si>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</si>
  <si>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</si>
  <si>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</si>
  <si>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</si>
  <si>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</si>
  <si>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</si>
  <si>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</si>
  <si>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</si>
  <si>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</si>
  <si>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</si>
  <si>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</si>
  <si>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</si>
  <si>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</si>
  <si>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</si>
  <si>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</si>
  <si>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</si>
  <si>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</si>
  <si>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</si>
  <si>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</si>
  <si>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</si>
  <si>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</si>
  <si>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</si>
  <si>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</si>
  <si>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</si>
  <si>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</si>
  <si>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</si>
  <si>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</si>
  <si>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</si>
  <si>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</si>
  <si>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</si>
  <si>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</si>
  <si>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</si>
  <si>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</si>
  <si>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</si>
  <si>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</si>
  <si>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</si>
  <si>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</si>
  <si>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</si>
  <si>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</si>
  <si>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</si>
  <si>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</si>
  <si>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</si>
  <si>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</si>
  <si>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</si>
  <si>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</si>
  <si>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</si>
  <si>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</si>
  <si>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</si>
  <si>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</si>
  <si>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</si>
  <si>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</si>
  <si>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</si>
  <si>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</si>
  <si>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</si>
  <si>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</si>
  <si>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</si>
  <si>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</si>
  <si>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</si>
  <si>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</si>
  <si>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</si>
  <si>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</si>
  <si>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</si>
  <si>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</si>
  <si>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</si>
  <si>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</si>
  <si>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</si>
  <si>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</si>
  <si>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</si>
  <si>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</si>
  <si>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</si>
  <si>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</si>
  <si>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</si>
  <si>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</si>
  <si>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</si>
  <si>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</si>
  <si>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</si>
  <si>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</si>
  <si>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</si>
  <si>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</si>
  <si>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</si>
  <si>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</si>
  <si>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</si>
  <si>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</si>
  <si>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</si>
  <si>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</si>
  <si>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</si>
  <si>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</si>
  <si>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</si>
  <si>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</si>
  <si>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</si>
  <si>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</si>
  <si>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</si>
  <si>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</si>
  <si>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</si>
  <si>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</si>
  <si>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</si>
  <si>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</si>
  <si>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</si>
  <si>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</si>
  <si>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</si>
  <si>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</si>
  <si>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</si>
  <si>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</si>
  <si>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</si>
  <si>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</si>
  <si>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</si>
  <si>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</si>
  <si>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</si>
  <si>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</si>
  <si>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</si>
  <si>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</si>
  <si>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</si>
  <si>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</si>
  <si>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</si>
  <si>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</si>
  <si>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</si>
  <si>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</si>
  <si>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</si>
  <si>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</si>
  <si>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</si>
  <si>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</si>
  <si>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</si>
  <si>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</si>
  <si>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</si>
  <si>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</si>
  <si>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</si>
  <si>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</si>
  <si>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</si>
  <si>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</si>
  <si>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</si>
  <si>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</si>
  <si>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</si>
  <si>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</si>
  <si>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</si>
  <si>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</si>
  <si>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</si>
  <si>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</si>
  <si>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</si>
  <si>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</si>
  <si>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</si>
  <si>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</si>
  <si>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</si>
  <si>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</si>
  <si>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</si>
  <si>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</si>
  <si>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</si>
  <si>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</si>
  <si>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</si>
  <si>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</si>
  <si>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</si>
  <si>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</si>
  <si>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</si>
  <si>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</si>
  <si>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</si>
  <si>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</si>
  <si>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</si>
  <si>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</si>
  <si>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</si>
  <si>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</si>
  <si>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</si>
  <si>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</si>
  <si>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</si>
  <si>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</si>
  <si>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</si>
  <si>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</si>
  <si>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</si>
  <si>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</si>
  <si>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</si>
  <si>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</si>
  <si>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</si>
  <si>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</si>
  <si>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</si>
  <si>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</si>
  <si>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</si>
  <si>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</si>
  <si>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</si>
  <si>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</si>
  <si>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</si>
  <si>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</si>
  <si>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</si>
  <si>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</si>
  <si>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</si>
  <si>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</si>
  <si>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</si>
  <si>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</si>
  <si>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</si>
  <si>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</si>
  <si>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</si>
  <si>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</si>
  <si>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</si>
  <si>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</si>
  <si>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</si>
  <si>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</si>
  <si>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</si>
  <si>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</si>
  <si>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</si>
  <si>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</si>
  <si>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</si>
  <si>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</si>
  <si>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</si>
  <si>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</si>
  <si>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</si>
  <si>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</si>
  <si>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</si>
  <si>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</si>
  <si>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</si>
  <si>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</si>
  <si>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</si>
  <si>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</si>
  <si>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</si>
  <si>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</si>
  <si>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</si>
  <si>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</si>
  <si>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</si>
  <si>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</si>
  <si>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</si>
  <si>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</si>
  <si>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</si>
  <si>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</si>
  <si>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</si>
  <si>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</si>
  <si>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</si>
  <si>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</si>
  <si>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</si>
  <si>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</si>
  <si>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</si>
  <si>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</si>
  <si>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</si>
  <si>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</si>
  <si>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</si>
  <si>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</si>
  <si>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</si>
  <si>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</si>
  <si>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</si>
  <si>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</si>
  <si>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</si>
  <si>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</si>
  <si>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</si>
  <si>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</si>
  <si>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</si>
  <si>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</si>
  <si>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</si>
  <si>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</si>
  <si>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</si>
  <si>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</si>
  <si>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</si>
  <si>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</si>
  <si>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</si>
  <si>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</si>
  <si>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</si>
  <si>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</si>
  <si>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</si>
  <si>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</si>
  <si>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</si>
  <si>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</si>
  <si>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</si>
  <si>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</si>
  <si>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</si>
  <si>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</si>
  <si>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</si>
  <si>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</si>
  <si>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</si>
  <si>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</si>
  <si>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</si>
  <si>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</si>
  <si>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</si>
  <si>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</si>
  <si>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</si>
  <si>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</si>
  <si>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</si>
  <si>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</si>
  <si>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</si>
  <si>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</si>
  <si>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</si>
  <si>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</si>
  <si>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</si>
  <si>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</si>
  <si>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</si>
  <si>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</si>
  <si>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</si>
  <si>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</si>
  <si>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</si>
  <si>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</si>
  <si>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</si>
  <si>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</si>
  <si>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</si>
  <si>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</si>
  <si>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</si>
  <si>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</si>
  <si>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</si>
  <si>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</si>
  <si>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</si>
  <si>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</si>
  <si>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</si>
  <si>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</si>
  <si>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</si>
  <si>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</si>
  <si>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</si>
  <si>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</si>
  <si>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</si>
  <si>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</si>
  <si>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</si>
  <si>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EM team at site TS</t>
  </si>
  <si>
    <t>PCM-20251007-00000698</t>
  </si>
  <si>
    <t>WR</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</si>
  <si>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</si>
  <si>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</si>
  <si>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</si>
  <si>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</si>
  <si>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</si>
  <si>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</si>
  <si>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</si>
  <si>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</si>
  <si>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</si>
  <si>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</si>
  <si>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</si>
  <si>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</si>
  <si>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</si>
  <si>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</si>
  <si>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</si>
  <si>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</si>
  <si>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</si>
  <si>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EM Team moved ETA: 25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</si>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</sst>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3" totalsRowShown="0" headerRowDxfId="157" dataDxfId="156" headerRowBorderDxfId="154" tableBorderDxfId="155" totalsRowBorderDxfId="153">
  <autoFilter ref="A1:CJ2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D18" sqref="D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274.38028032407601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45937.328706250002</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45937.328706250002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45937.328706250002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45937.328706250002</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45937.328706250002</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45937.328706250002</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45937.328706250002</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45937.328706250002</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45937.328706250002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45937.328706250002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45937.328706250002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45937.328706250002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45937.328706250002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45937.328706250002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45937.328706250002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45937.328706250002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45937.328706250002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45937.328706250002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45937.328706250002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45937.328706250002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45937.328706250002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45937.328706250002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45937.328706250002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45937.328706250002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45937.328706250002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45937.328706250002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45937.328706250002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45937.328706250002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45937.328706250002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45937.328706250002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45937.328706250002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45937.328706250002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45937.328706250002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45937.328706250002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45937.328706250002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45937.328706250002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45937.328706250002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45937.328706250002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45937.328706250002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45937.328706250002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45937.328706250002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45937.328706250002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45937.328706250002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45937.328706250002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45937.328706250002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45937.328706250002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45937.328706250002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45937.328706250002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45937.328706250002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45937.328706250002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45937.328706250002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45937.328706250002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45937.328706250002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45937.328706250002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45937.328706250002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45937.328706250002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45937.328706250002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45937.328706250002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45937.328706250002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45937.328706250002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45937.328706250002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45937.328706250002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45937.328706250002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45937.328706250002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45937.328706250002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45937.328706250002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45937.328706250002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45937.328706250002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45937.328706250002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45937.328706250002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45937.328706250002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45937.328706250002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45937.328706250002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45937.328706250002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45937.328706250002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45937.328706250002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45937.328706250002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45937.328706250002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45937.328706250002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45937.328706250002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45937.328706250002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45937.328706250002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45937.328706250002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45937.328706250002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45937.328706250002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45937.328706250002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45937.328706250002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45937.328706250002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45937.328706250002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45937.328706250002</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ABBC649A-8625-492F-AB80-D8BBAA2176E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3"/>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130.60162291667075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112.32886828704068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0.61466689815279096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0.45677337962843012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8.686597222549608E-2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22841</v>
      </c>
      <c r="E8" s="131" t="s">
        <v>38964</v>
      </c>
      <c r="F8" s="132">
        <v>45937.322083333333</v>
      </c>
      <c r="G8" s="133">
        <f ca="1">IFERROR(NOW()-F8,"-")</f>
        <v>6.6229166695848107E-3</v>
      </c>
      <c r="H8" s="132">
        <v>45937.316527777781</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45937.328706250002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45937.328706250002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45937.328706250002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45937.328706250002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45937.328706250002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45937.328706250002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45937.328706250002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45937.328706250002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45937.328706250002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45937.328706250002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45937.328706250002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45937.328706250002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45937.328706250002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45937.328706250002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45937.328706250002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45937.328706250002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45937.328706250002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45937.328706250002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45937.328706250002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45937.328706250002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45937.328706250002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45937.328706250002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45937.328706250002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45937.328706250002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45937.328706250002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45937.328706250002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45937.328706250002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45937.328706250002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45937.328706250002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45937.328706250002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45937.328706250002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45937.328706250002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45937.328706250002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45937.328706250002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45937.328706250002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45937.328706250002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45937.328706250002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45937.328706250002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45937.328706250002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45937.328706250002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45937.328706250002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45937.328706250002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45937.328706250002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45937.328706250002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45937.328706250002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45937.328706250002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45937.328706250002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45937.328706250002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45937.328706250002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45937.328706250002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45937.328706250002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45937.328706250002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45937.328706250002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45937.328706250002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45937.328706250002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45937.328706250002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45937.328706250002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45937.328706250002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45937.328706250002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45937.328706250002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45937.328706250002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45937.328706250002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45937.328706250002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45937.328706250002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45937.328706250002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45937.328706250002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45937.328706250002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45937.328706250002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45937.328706250002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45937.328706250002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45937.328706250002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45937.328706250002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45937.328706250002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45937.328706250002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45937.328706250002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45937.328706250002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45937.328706250002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45937.328706250002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45937.328706250002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45937.328706250002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45937.328706250002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45937.328706250002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45937.328706250002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45937.328706250002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45937.328706250002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45937.328706250002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45937.328706250002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45937.328706250002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45937.328706250002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45937.328706250002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45937.328706250002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45937.328706250002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45937.328706250002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45937.328706250002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45937.328706250002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45937.328706250002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45937.328706250002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45937.328706250002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45937.328706250002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45937.328706250002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45937.328706250002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45937.328706250002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45937.328706250002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45937.328706250002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45937.328706250002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45937.328706250002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45937.328706250002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45937.328706250002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45937.328706250002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45937.328706250002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45937.328706250002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45937.328706250002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45937.328706250002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45937.328706250002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45937.328706250002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45937.328706250002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45937.328706250002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45937.328706250002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45937.328706250002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45937.328706250002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45937.328706250002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45937.328706250002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45937.328706250002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45937.328706250002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45937.328706250002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45937.328706250002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45937.328706250002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45937.328706250002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45937.328706250002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45937.328706250002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45937.328706250002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45937.328706250002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45937.328706250002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45937.328706250002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45937.328706250002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45937.328706250002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45937.328706250002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45937.328706250002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45937.328706250002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45937.328706250002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45937.328706250002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45937.328706250002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45937.328706250002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45937.328706250002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45937.328706250002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45937.328706250002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45937.328706250002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45937.328706250002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45937.328706250002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45937.328706250002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45937.328706250002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45937.328706250002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45937.328706250002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45937.328706250002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45937.328706250002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45937.328706250002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45937.328706250002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45937.328706250002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45937.328706250002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45937.328706250002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45937.328706250002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45937.328706250002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45937.328706250002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45937.328706250002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45937.328706250002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45937.328706250002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45937.328706250002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45937.328706250002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45937.328706250002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45937.328706250002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45937.328706250002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45937.328706250002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45937.328706250002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45937.328706250002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45937.328706250002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45937.328706250002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45937.328706250002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45937.328706250002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45937.328706250002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45937.328706250002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45937.328706250002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45937.328706250002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45937.328706250002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45937.328706250002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45937.328706250002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45937.328706250002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45937.328706250002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45937.328706250002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45937.328706250002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45937.328706250002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45937.328706250002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45937.328706250002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45937.328706250002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45937.328706250002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45937.328706250002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45937.328706250002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45937.328706250002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45937.328706250002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45937.328706250002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45937.328706250002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45937.328706250002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45937.328706250002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45937.328706250002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45937.328706250002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45937.328706250002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45937.328706250002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45937.328706250002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45937.328706250002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45937.328706250002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45937.328706250002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45937.328706250002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45937.328706250002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45937.328706250002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45937.328706250002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45937.328706250002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45937.328706250002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45937.328706250002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45937.328706250002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45937.328706250002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45937.328706250002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45937.328706250002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45937.328706250002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45937.328706250002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45937.328706250002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45937.328706250002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45937.328706250002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45937.328706250002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45937.328706250002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45937.328706250002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45937.328706250002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45937.328706250002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45937.328706250002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45937.328706250002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45937.328706250002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45937.328706250002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sheetData>
  <dataValidations count="2">
    <dataValidation allowBlank="1" showInputMessage="1" showErrorMessage="1" sqref="E1" xr:uid="{4D935161-CDD3-4592-B877-3FB59C99E142}"/>
    <dataValidation type="list" allowBlank="1" showInputMessage="1" showErrorMessage="1" sqref="E3:E2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39" ca="1" si="0">IFERROR(NOW()-F2,"-")</f>
        <v>45937.328706250002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45937.328706250002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45937.328706250002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45937.328706250002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45937.328706250002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45937.328706250002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45937.328706250002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45937.328706250002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45937.328706250002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45937.328706250002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45937.328706250002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45937.328706250002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45937.328706250002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45937.328706250002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45937.328706250002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45937.328706250002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45937.328706250002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45937.328706250002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45937.328706250002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45937.328706250002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45937.328706250002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45937.328706250002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45937.328706250002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45937.328706250002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45937.328706250002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45937.328706250002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45937.328706250002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45937.328706250002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45937.328706250002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45937.328706250002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45937.328706250002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45937.328706250002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45937.328706250002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45937.328706250002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45937.328706250002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45937.328706250002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45937.328706250002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45937.328706250002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45937.328706250002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45937.328706250002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45937.328706250002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45937.328706250002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45937.328706250002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45937.328706250002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45937.328706250002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45937.328706250002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45937.328706250002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45937.328706250002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45937.328706250002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45937.328706250002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45937.328706250002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45937.328706250002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45937.328706250002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45937.328706250002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45937.328706250002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45937.328706250002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45937.328706250002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45937.328706250002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45937.328706250002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45937.328706250002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45937.328706250002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45937.328706250002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45937.328706250002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45937.328706250002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45937.328706250002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45937.328706250002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45937.328706250002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45937.328706250002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45937.328706250002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45937.328706250002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45937.328706250002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45937.328706250002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45937.328706250002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45937.328706250002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45937.328706250002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45937.328706250002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45937.328706250002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45937.328706250002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45937.328706250002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45937.328706250002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45937.328706250002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45937.328706250002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45937.328706250002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45937.328706250002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45937.328706250002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45937.328706250002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45937.328706250002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45937.328706250002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45937.328706250002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45937.328706250002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45937.328706250002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45937.328706250002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45937.328706250002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45937.328706250002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45937.328706250002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45937.328706250002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45937.328706250002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45937.328706250002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45937.328706250002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45937.328706250002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45937.328706250002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45937.328706250002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45937.328706250002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45937.328706250002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45937.328706250002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45937.328706250002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45937.328706250002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45937.328706250002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45937.328706250002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45937.328706250002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45937.328706250002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45937.328706250002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45937.328706250002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45937.328706250002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45937.328706250002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45937.328706250002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45937.328706250002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45937.328706250002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45937.328706250002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45937.328706250002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45937.328706250002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45937.328706250002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45937.328706250002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45937.328706250002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45937.328706250002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45937.328706250002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45937.328706250002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45937.328706250002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45937.328706250002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45937.328706250002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45937.328706250002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45937.328706250002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45937.328706250002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45937.328706250002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45937.328706250002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45937.328706250002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45937.328706250002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45937.328706250002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45937.328706250002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45937.328706250002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45937.328706250002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45937.328706250002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45937.328706250002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45937.328706250002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45937.328706250002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45937.328706250002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45937.328706250002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45937.328706250002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45937.328706250002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45937.328706250002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45937.328706250002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45937.328706250002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45937.328706250002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45937.328706250002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45937.328706250002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45937.328706250002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45937.328706250002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45937.328706250002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45937.328706250002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45937.328706250002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45937.328706250002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45937.328706250002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45937.328706250002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45937.328706250002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45937.328706250002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45937.328706250002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45937.328706250002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45937.328706250002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45937.328706250002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45937.328706250002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45937.328706250002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45937.328706250002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45937.328706250002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45937.328706250002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45937.328706250002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45937.328706250002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45937.328706250002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45937.328706250002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45937.328706250002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45937.328706250002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45937.328706250002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45937.328706250002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45937.328706250002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45937.328706250002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45937.328706250002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45937.328706250002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45937.328706250002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45937.328706250002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45937.328706250002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45937.328706250002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45937.328706250002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45937.328706250002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45937.328706250002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45937.328706250002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45937.328706250002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45937.328706250002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45937.328706250002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45937.328706250002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45937.328706250002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45937.328706250002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45937.328706250002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45937.328706250002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45937.328706250002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45937.328706250002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45937.328706250002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45937.328706250002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45937.328706250002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45937.328706250002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45937.328706250002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45937.328706250002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45937.328706250002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45937.328706250002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45937.328706250002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45937.328706250002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45937.328706250002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45937.328706250002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45937.328706250002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45937.328706250002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45937.328706250002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45937.328706250002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45937.328706250002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45937.328706250002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45937.328706250002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45937.328706250002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45937.328706250002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45937.328706250002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45937.328706250002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45937.328706250002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45937.328706250002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45937.328706250002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45937.328706250002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45937.328706250002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45937.328706250002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45937.328706250002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45937.328706250002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45937.328706250002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45937.328706250002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45937.328706250002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45937.328706250002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45937.328706250002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45937.328706250002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45937.328706250002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45937.328706250002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45937.328706250002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45937.328706250002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45937.328706250002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45937.328706250002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45937.328706250002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45937.328706250002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45937.328706250002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45937.328706250002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45937.328706250002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45937.328706250002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45937.328706250002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45937.328706250002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45937.328706250002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45937.328706250002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45937.328706250002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45937.328706250002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45937.328706250002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45937.328706250002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45937.328706250002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45937.328706250002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45937.328706250002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45937.328706250002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45937.328706250002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45937.328706250002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45937.328706250002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45937.328706250002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45937.328706250002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45937.328706250002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45937.328706250002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45937.328706250002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45937.328706250002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45937.328706250002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45937.328706250002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45937.328706250002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45937.328706250002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45937.328706250002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45937.328706250002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45937.328706250002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45937.328706250002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45937.328706250002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45937.328706250002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45937.328706250002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45937.328706250002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45937.328706250002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45937.328706250002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45937.328706250002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45937.328706250002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45937.328706250002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45937.328706250002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45937.328706250002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45937.328706250002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45937.328706250002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45937.328706250002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45937.328706250002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45937.328706250002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45937.328706250002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45937.328706250002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45937.328706250002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45937.328706250002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45937.328706250002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45937.328706250002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45937.328706250002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45937.328706250002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45937.328706250002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45937.328706250002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45937.328706250002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45937.328706250002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45937.328706250002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45937.328706250002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45937.328706250002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45937.328706250002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45937.328706250002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45937.328706250002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45937.328706250002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45937.328706250002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45937.328706250002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45937.328706250002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45937.328706250002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45937.328706250002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45937.328706250002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45937.328706250002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45937.328706250002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45937.328706250002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45937.328706250002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45937.328706250002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45937.328706250002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45937.328706250002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45937.328706250002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45937.328706250002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45937.328706250002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45937.328706250002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45937.328706250002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45937.328706250002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45937.328706250002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45937.328706250002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45937.328706250002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45937.328706250002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45937.328706250002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45937.328706250002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45937.328706250002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45937.328706250002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45937.328706250002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45937.328706250002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45937.328706250002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45937.328706250002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45937.328706250002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45937.328706250002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45937.328706250002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45937.328706250002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45937.328706250002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45937.328706250002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45937.328706250002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45937.328706250002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45937.328706250002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45937.328706250002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45937.328706250002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45937.328706250002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45937.328706250002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45937.328706250002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45937.328706250002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45937.328706250002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45937.328706250002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45937.328706250002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45937.328706250002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45937.328706250002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45937.328706250002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45937.328706250002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45937.328706250002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45937.328706250002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45937.328706250002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45937.328706250002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45937.328706250002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45937.328706250002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45937.328706250002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45937.328706250002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45937.328706250002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45937.328706250002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45937.328706250002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45937.328706250002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45937.328706250002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45937.328706250002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45937.328706250002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45937.328706250002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45937.328706250002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45937.328706250002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45937.328706250002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45937.328706250002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45937.328706250002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45937.328706250002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45937.328706250002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45937.328706250002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45937.328706250002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45937.328706250002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45937.328706250002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45937.328706250002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45937.328706250002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45937.328706250002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45937.328706250002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45937.328706250002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45937.328706250002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45937.328706250002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45937.328706250002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45937.328706250002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45937.328706250002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45937.328706250002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45937.328706250002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45937.328706250002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45937.328706250002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45937.328706250002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45937.328706250002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45937.328706250002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45937.328706250002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45937.328706250002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45937.328706250002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45937.328706250002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45937.328706250002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45937.328706250002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45937.328706250002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45937.328706250002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45937.328706250002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45937.328706250002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45937.328706250002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45937.328706250002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45937.328706250002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45937.328706250002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45937.328706250002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45937.328706250002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45937.328706250002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45937.328706250002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45937.328706250002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45937.328706250002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45937.328706250002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45937.328706250002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45937.328706250002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45937.328706250002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45937.328706250002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45937.328706250002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45937.328706250002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45937.328706250002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45937.328706250002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45937.328706250002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45937.328706250002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45937.328706250002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45937.328706250002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45937.328706250002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45937.328706250002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45937.328706250002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45937.328706250002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45937.328706250002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45937.328706250002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45937.328706250002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45937.328706250002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45937.328706250002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45937.328706250002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45937.328706250002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45937.328706250002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45937.328706250002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45937.328706250002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45937.328706250002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45937.328706250002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45937.328706250002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45937.328706250002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45937.328706250002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45937.328706250002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45937.328706250002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45937.328706250002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45937.328706250002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45937.328706250002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45937.328706250002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45937.328706250002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45937.328706250002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45937.328706250002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45937.328706250002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45937.328706250002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45937.328706250002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45937.328706250002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45937.328706250002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45937.328706250002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45937.328706250002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45937.328706250002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45937.328706250002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45937.328706250002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45937.328706250002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45937.328706250002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45937.328706250002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45937.328706250002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45937.328706250002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45937.328706250002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45937.328706250002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45937.328706250002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45937.328706250002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45937.328706250002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45937.328706250002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45937.328706250002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45937.328706250002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45937.328706250002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45937.328706250002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45937.328706250002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45937.328706250002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45937.328706250002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45937.328706250002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45937.328706250002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45937.328706250002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45937.328706250002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45937.328706250002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45937.328706250002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45937.328706250002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45937.328706250002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45937.328706250002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45937.328706250002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45937.328706250002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45937.328706250002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45937.328706250002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45937.328706250002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45937.328706250002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45937.328706250002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45937.328706250002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45937.328706250002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45937.328706250002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45937.328706250002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45937.328706250002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45937.328706250002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45937.328706250002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45937.328706250002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45937.328706250002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45937.328706250002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45937.328706250002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45937.328706250002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45937.328706250002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45937.328706250002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45937.328706250002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45937.328706250002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45937.328706250002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45937.328706250002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45937.328706250002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45937.328706250002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45937.328706250002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45937.328706250002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45937.328706250002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45937.328706250002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45937.328706250002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45937.328706250002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45937.328706250002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45937.328706250002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45937.328706250002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45937.328706250002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45937.328706250002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45937.328706250002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45937.328706250002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45937.328706250002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45937.328706250002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45937.328706250002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45937.328706250002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45937.328706250002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45937.328706250002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45937.328706250002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45937.328706250002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45937.328706250002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45937.328706250002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45937.328706250002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45937.328706250002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45937.328706250002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45937.328706250002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45937.328706250002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45937.328706250002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45937.328706250002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45937.328706250002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45937.328706250002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45937.328706250002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45937.328706250002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45937.328706250002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45937.328706250002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45937.328706250002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45937.328706250002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45937.328706250002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45937.328706250002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45937.328706250002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45937.328706250002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45937.328706250002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45937.328706250002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45937.328706250002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45937.328706250002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45937.328706250002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45937.328706250002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45937.328706250002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45937.328706250002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45937.328706250002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45937.328706250002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45937.328706250002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45937.328706250002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45937.328706250002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45937.328706250002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45937.328706250002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45937.328706250002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45937.328706250002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45937.328706250002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45937.328706250002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45937.328706250002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45937.328706250002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45937.328706250002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45937.328706250002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45937.328706250002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45937.328706250002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45937.328706250002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45937.328706250002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45937.328706250002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45937.328706250002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45937.328706250002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45937.328706250002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45937.328706250002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45937.328706250002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45937.328706250002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45937.328706250002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45937.328706250002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45937.328706250002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45937.328706250002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45937.328706250002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45937.328706250002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45937.328706250002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45937.328706250002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45937.328706250002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45937.328706250002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45937.328706250002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45937.328706250002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45937.328706250002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45937.328706250002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45937.328706250002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45937.328706250002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45937.328706250002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45937.328706250002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45937.328706250002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45937.328706250002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45937.328706250002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45937.328706250002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45937.328706250002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45937.328706250002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45937.328706250002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45937.328706250002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45937.328706250002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45937.328706250002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45937.328706250002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45937.328706250002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45937.328706250002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45937.328706250002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45937.328706250002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45937.328706250002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45937.328706250002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45937.328706250002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45937.328706250002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45937.328706250002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45937.328706250002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45937.328706250002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45937.328706250002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45937.328706250002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45937.328706250002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45937.328706250002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45937.328706250002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45937.328706250002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45937.328706250002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45937.328706250002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45937.328706250002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45937.328706250002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45937.328706250002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45937.328706250002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45937.328706250002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45937.328706250002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45937.328706250002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45937.328706250002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45937.328706250002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45937.328706250002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45937.328706250002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45937.328706250002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45937.328706250002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45937.328706250002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45937.328706250002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45937.328706250002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45937.328706250002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45937.328706250002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45937.328706250002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45937.328706250002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45937.328706250002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45937.328706250002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45937.328706250002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45937.328706250002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45937.328706250002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45937.328706250002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45937.328706250002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45937.328706250002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45937.328706250002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45937.328706250002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45937.328706250002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45937.328706250002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45937.328706250002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45937.328706250002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45937.328706250002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45937.328706250002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45937.328706250002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45937.328706250002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45937.328706250002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45937.328706250002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45937.328706250002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45937.328706250002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45937.328706250002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45937.328706250002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45937.328706250002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45937.328706250002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45937.328706250002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45937.328706250002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45937.328706250002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45937.328706250002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45937.328706250002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45937.328706250002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45937.328706250002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45937.328706250002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45937.328706250002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45937.328706250002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45937.328706250002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45937.328706250002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45937.328706250002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45937.328706250002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45937.328706250002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45937.328706250002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45937.328706250002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45937.328706250002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45937.328706250002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45937.328706250002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45937.328706250002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45937.328706250002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45937.328706250002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45937.328706250002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45937.328706250002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45937.328706250002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45937.328706250002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45937.328706250002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45937.328706250002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45937.328706250002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45937.328706250002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45937.328706250002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45937.328706250002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45937.328706250002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45937.328706250002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45937.328706250002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45937.328706250002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45937.328706250002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45937.328706250002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45937.328706250002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45937.328706250002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45937.328706250002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45937.328706250002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45937.328706250002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45937.328706250002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45937.328706250002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45937.328706250002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45937.328706250002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45937.328706250002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45937.328706250002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45937.328706250002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45937.328706250002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45937.328706250002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45937.328706250002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45937.328706250002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45937.328706250002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45937.328706250002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45937.328706250002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45937.328706250002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45937.328706250002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45937.328706250002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45937.328706250002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45937.328706250002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45937.328706250002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45937.328706250002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45937.328706250002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45937.328706250002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45937.328706250002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45937.328706250002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45937.328706250002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45937.328706250002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45937.328706250002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45937.328706250002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45937.328706250002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45937.328706250002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45937.328706250002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45937.328706250002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45937.328706250002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45937.328706250002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45937.328706250002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45937.328706250002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45937.328706250002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45937.328706250002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45937.328706250002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45937.328706250002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45937.328706250002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45937.328706250002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45937.328706250002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45937.328706250002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45937.328706250002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45937.328706250002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45937.328706250002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45937.328706250002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45937.328706250002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45937.328706250002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45937.328706250002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45937.328706250002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45937.328706250002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45937.328706250002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45937.328706250002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45937.328706250002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45937.328706250002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45937.328706250002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45937.328706250002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45937.328706250002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45937.328706250002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45937.328706250002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45937.328706250002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45937.328706250002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45937.328706250002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45937.328706250002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45937.328706250002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45937.328706250002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45937.328706250002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45937.328706250002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45937.328706250002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45937.328706250002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45937.328706250002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45937.328706250002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45937.328706250002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45937.328706250002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45937.328706250002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45937.328706250002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45937.328706250002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45937.328706250002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45937.328706250002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45937.328706250002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45937.328706250002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45937.328706250002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45937.328706250002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45937.328706250002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45937.328706250002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45937.328706250002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45937.328706250002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45937.328706250002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45937.328706250002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45937.328706250002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45937.328706250002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45937.328706250002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45937.328706250002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45937.328706250002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45937.328706250002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45937.328706250002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45937.328706250002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45937.328706250002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45937.328706250002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45937.328706250002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45937.328706250002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45937.328706250002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45937.328706250002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45937.328706250002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45937.328706250002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45937.328706250002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45937.328706250002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45937.328706250002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45937.328706250002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45937.328706250002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45937.328706250002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45937.328706250002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45937.328706250002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45937.328706250002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45937.328706250002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45937.328706250002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45937.328706250002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45937.328706250002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45937.328706250002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45937.328706250002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45937.328706250002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45937.328706250002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45937.328706250002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45937.328706250002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45937.328706250002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45937.328706250002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45937.328706250002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45937.328706250002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45937.328706250002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45937.328706250002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45937.328706250002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45937.328706250002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45937.328706250002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45937.328706250002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45937.328706250002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45937.328706250002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45937.328706250002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45937.328706250002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45937.328706250002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45937.328706250002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45937.328706250002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45937.328706250002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45937.328706250002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45937.328706250002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45937.328706250002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45937.328706250002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45937.328706250002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45937.328706250002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45937.328706250002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45937.328706250002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45937.328706250002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45937.328706250002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45937.328706250002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45937.328706250002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45937.328706250002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45937.328706250002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45937.328706250002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45937.328706250002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45937.328706250002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45937.328706250002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45937.328706250002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45937.328706250002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45937.328706250002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45937.328706250002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45937.328706250002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45937.328706250002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45937.328706250002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45937.328706250002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45937.328706250002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45937.328706250002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45937.328706250002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45937.328706250002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45937.328706250002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45937.328706250002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45937.328706250002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45937.328706250002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45937.328706250002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45937.328706250002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45937.328706250002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45937.328706250002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45937.328706250002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45937.328706250002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45937.328706250002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45937.328706250002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45937.328706250002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45937.328706250002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45937.328706250002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45937.328706250002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45937.328706250002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45937.328706250002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45937.328706250002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45937.328706250002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45937.328706250002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45937.328706250002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45937.328706250002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45937.328706250002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45937.328706250002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45937.328706250002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45937.328706250002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45937.328706250002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45937.328706250002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45937.328706250002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45937.328706250002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45937.328706250002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45937.328706250002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45937.328706250002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45937.328706250002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45937.328706250002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45937.328706250002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45937.328706250002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45937.328706250002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45937.328706250002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45937.328706250002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45937.328706250002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45937.328706250002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45937.328706250002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45937.328706250002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45937.328706250002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45937.328706250002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45937.328706250002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45937.328706250002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45937.328706250002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45937.328706250002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45937.328706250002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45937.328706250002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45937.328706250002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45937.328706250002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45937.328706250002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45937.328706250002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45937.328706250002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45937.328706250002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45937.328706250002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45937.328706250002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45937.328706250002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45937.328706250002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45937.328706250002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45937.328706250002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45937.328706250002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45937.328706250002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45937.328706250002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45937.328706250002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45937.328706250002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45937.328706250002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45937.328706250002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45937.328706250002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45937.328706250002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45937.328706250002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45937.328706250002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45937.328706250002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45937.328706250002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45937.328706250002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45937.328706250002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45937.328706250002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45937.328706250002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45937.328706250002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45937.328706250002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45937.328706250002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45937.328706250002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45937.328706250002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45937.328706250002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45937.328706250002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45937.328706250002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45937.328706250002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45937.328706250002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45937.328706250002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45937.328706250002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45937.328706250002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45937.328706250002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45937.328706250002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45937.328706250002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45937.328706250002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45937.328706250002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45937.328706250002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45937.328706250002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45937.328706250002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45937.328706250002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45937.328706250002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45937.328706250002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45937.328706250002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45937.328706250002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45937.328706250002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45937.328706250002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45937.328706250002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45937.328706250002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45937.328706250002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45937.328706250002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45937.328706250002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45937.328706250002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45937.328706250002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45937.328706250002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45937.328706250002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45937.328706250002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45937.328706250002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45937.328706250002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45937.328706250002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45937.328706250002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45937.328706250002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45937.328706250002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45937.328706250002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45937.328706250002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45937.328706250002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45937.328706250002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45937.328706250002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45937.328706250002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45937.328706250002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45937.328706250002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45937.328706250002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45937.328706250002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45937.328706250002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45937.328706250002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45937.328706250002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45937.328706250002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45937.328706250002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45937.328706250002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45937.328706250002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45937.328706250002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45937.328706250002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45937.328706250002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45937.328706250002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45937.328706250002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45937.328706250002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45937.328706250002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45937.328706250002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45937.328706250002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45937.328706250002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45937.328706250002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45937.328706250002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45937.328706250002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45937.328706250002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45937.328706250002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45937.328706250002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45937.328706250002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45937.328706250002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45937.328706250002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45937.328706250002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45937.328706250002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45937.328706250002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45937.328706250002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45937.328706250002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45937.328706250002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45937.328706250002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45937.328706250002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45937.328706250002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45937.328706250002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45937.328706250002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45937.328706250002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45937.328706250002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45937.328706250002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45937.328706250002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45937.328706250002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45937.328706250002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45937.328706250002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45937.328706250002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45937.328706250002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45937.328706250002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45937.328706250002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45937.328706250002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45937.328706250002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45937.328706250002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45937.328706250002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45937.328706250002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45937.328706250002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45937.328706250002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45937.328706250002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45937.328706250002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45937.328706250002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45937.328706250002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45937.328706250002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45937.328706250002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45937.328706250002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45937.328706250002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45937.328706250002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45937.328706250002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45937.328706250002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45937.328706250002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45937.328706250002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45937.328706250002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45937.328706250002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45937.328706250002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45937.328706250002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45937.328706250002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45937.328706250002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45937.328706250002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45937.328706250002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45937.328706250002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45937.328706250002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45937.328706250002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45937.328706250002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45937.328706250002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45937.328706250002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45937.328706250002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45937.328706250002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45937.328706250002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45937.328706250002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45937.328706250002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45937.328706250002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45937.328706250002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45937.328706250002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45937.328706250002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45937.328706250002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45937.328706250002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45937.328706250002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45937.328706250002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45937.328706250002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45937.328706250002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45937.328706250002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45937.328706250002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45937.328706250002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45937.328706250002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45937.328706250002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45937.328706250002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45937.328706250002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45937.328706250002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45937.328706250002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45937.328706250002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45937.328706250002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45937.328706250002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45937.328706250002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45937.328706250002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45937.328706250002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45937.328706250002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45937.328706250002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45937.328706250002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45937.328706250002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45937.328706250002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45937.328706250002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45937.328706250002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45937.328706250002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45937.328706250002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45937.328706250002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45937.328706250002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45937.328706250002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45937.328706250002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45937.328706250002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45937.328706250002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45937.328706250002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45937.328706250002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45937.328706250002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45937.328706250002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45937.328706250002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45937.328706250002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45937.328706250002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45937.328706250002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45937.328706250002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45937.328706250002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45937.328706250002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45937.328706250002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45937.328706250002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45937.328706250002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233.84798865740595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2.171761805555434</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0.56423865741089685</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0.14837060185527662</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0.11481736111454666</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36850</v>
      </c>
      <c r="E7" s="144" t="s">
        <v>38964</v>
      </c>
      <c r="F7" s="145"/>
      <c r="G7" s="146">
        <f ca="1">IFERROR(NOW()-F7,"")</f>
        <v>45937.328706250002</v>
      </c>
      <c r="H7" s="145">
        <v>45937.242268518516</v>
      </c>
      <c r="I7" s="141" t="str">
        <f>IFERROR(VLOOKUP(D7,DB!A:F,6,0),"")</f>
        <v>SCECO</v>
      </c>
      <c r="J7" s="141" t="str">
        <f>IFERROR(VLOOKUP(D7,DB!A:G,7,0),"")</f>
        <v>Dead</v>
      </c>
      <c r="K7" s="148" t="s">
        <v>39065</v>
      </c>
      <c r="L7" s="143" t="str">
        <f>IFERROR(VLOOKUP(D7,DB!A:I,9,0),"")</f>
        <v>Latis</v>
      </c>
    </row>
    <row r="8" spans="1:16" ht="15" customHeight="1">
      <c r="A8" s="141" t="s">
        <v>39068</v>
      </c>
      <c r="B8" s="141" t="str">
        <f>IFERROR(VLOOKUP(D8,DB!A:K,11,0),"")</f>
        <v>R4</v>
      </c>
      <c r="C8" s="142">
        <v>1</v>
      </c>
      <c r="D8" s="143" t="s">
        <v>27578</v>
      </c>
      <c r="E8" s="144" t="s">
        <v>38964</v>
      </c>
      <c r="F8" s="145"/>
      <c r="G8" s="146">
        <f ca="1">IFERROR(NOW()-F8,"")</f>
        <v>45937.328706250002</v>
      </c>
      <c r="H8" s="145">
        <v>45937.175844907404</v>
      </c>
      <c r="I8" s="141" t="str">
        <f>IFERROR(VLOOKUP(D8,DB!A:F,6,0),"")</f>
        <v>SCECO</v>
      </c>
      <c r="J8" s="141" t="str">
        <f>IFERROR(VLOOKUP(D8,DB!A:G,7,0),"")</f>
        <v>Dead</v>
      </c>
      <c r="K8" s="148" t="s">
        <v>39069</v>
      </c>
      <c r="L8" s="143" t="str">
        <f>IFERROR(VLOOKUP(D8,DB!A:I,9,0),"")</f>
        <v>Latis</v>
      </c>
    </row>
    <row r="9" spans="1:16" ht="15" customHeight="1">
      <c r="A9" s="141"/>
      <c r="B9" s="141" t="str">
        <f>IFERROR(VLOOKUP(D9,DB!A:K,11,0),"")</f>
        <v>R4</v>
      </c>
      <c r="C9" s="142">
        <v>1</v>
      </c>
      <c r="D9" s="143" t="s">
        <v>36759</v>
      </c>
      <c r="E9" s="144" t="s">
        <v>39043</v>
      </c>
      <c r="F9" s="145"/>
      <c r="G9" s="146">
        <f ca="1">IFERROR(NOW()-F9,"")</f>
        <v>45937.328706250002</v>
      </c>
      <c r="H9" s="145">
        <v>45937.323738425926</v>
      </c>
      <c r="I9" s="141" t="str">
        <f>IFERROR(VLOOKUP(D9,DB!A:F,6,0),"")</f>
        <v>SCECO</v>
      </c>
      <c r="J9" s="141" t="str">
        <f>IFERROR(VLOOKUP(D9,DB!A:G,7,0),"")</f>
        <v>In progress</v>
      </c>
      <c r="K9" s="148" t="s">
        <v>39065</v>
      </c>
      <c r="L9" s="143" t="str">
        <f>IFERROR(VLOOKUP(D9,DB!A:I,9,0),"")</f>
        <v>Latis</v>
      </c>
    </row>
    <row r="10" spans="1:16" ht="15" customHeight="1">
      <c r="A10" s="141"/>
      <c r="B10" s="141" t="str">
        <f>IFERROR(VLOOKUP(D10,DB!A:K,11,0),"")</f>
        <v/>
      </c>
      <c r="C10" s="142"/>
      <c r="D10" s="143"/>
      <c r="E10" s="144"/>
      <c r="F10" s="145"/>
      <c r="G10" s="146">
        <f ca="1">IFERROR(NOW()-F10,"")</f>
        <v>45937.328706250002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45937.328706250002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45937.328706250002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45937.328706250002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45937.328706250002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45937.328706250002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45937.328706250002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45937.328706250002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45937.328706250002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45937.328706250002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45937.328706250002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45937.328706250002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45937.328706250002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45937.328706250002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45937.328706250002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45937.328706250002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45937.328706250002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45937.328706250002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45937.328706250002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45937.328706250002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45937.328706250002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45937.328706250002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45937.328706250002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45937.328706250002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45937.328706250002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45937.328706250002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45937.328706250002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45937.328706250002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45937.328706250002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45937.328706250002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45937.328706250002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45937.328706250002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45937.328706250002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45937.328706250002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45937.328706250002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45937.328706250002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45937.328706250002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45937.328706250002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45937.328706250002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45937.328706250002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45937.328706250002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45937.328706250002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45937.328706250002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45937.328706250002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45937.328706250002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45937.328706250002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45937.328706250002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45937.328706250002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45937.328706250002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45937.328706250002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45937.328706250002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45937.328706250002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45937.328706250002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45937.328706250002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45937.328706250002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45937.328706250002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45937.328706250002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45937.328706250002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45937.328706250002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45937.328706250002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45937.328706250002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45937.328706250002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45937.328706250002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45937.328706250002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45937.328706250002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45937.328706250002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45937.328706250002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45937.328706250002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45937.328706250002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45937.328706250002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45937.328706250002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45937.328706250002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45937.328706250002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45937.328706250002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45937.328706250002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45937.328706250002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45937.328706250002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45937.328706250002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45937.328706250002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45937.328706250002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45937.328706250002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45937.328706250002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45937.328706250002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45937.328706250002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45937.328706250002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45937.328706250002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45937.328706250002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45937.328706250002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45937.328706250002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45937.328706250002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45937.328706250002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45937.328706250002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45937.328706250002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45937.328706250002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45937.328706250002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45937.328706250002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45937.328706250002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45937.328706250002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45937.328706250002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45937.328706250002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45937.328706250002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45937.328706250002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45937.328706250002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45937.328706250002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45937.328706250002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45937.328706250002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45937.328706250002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45937.328706250002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45937.328706250002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45937.328706250002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45937.328706250002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45937.328706250002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45937.328706250002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45937.328706250002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45937.328706250002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45937.328706250002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45937.328706250002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45937.328706250002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45937.328706250002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45937.328706250002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45937.328706250002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45937.328706250002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45937.328706250002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45937.328706250002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45937.328706250002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45937.328706250002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45937.328706250002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45937.328706250002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45937.328706250002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45937.328706250002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45937.328706250002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45937.328706250002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45937.328706250002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45937.328706250002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45937.328706250002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45937.328706250002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45937.328706250002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45937.328706250002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45937.328706250002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45937.328706250002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45937.328706250002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45937.328706250002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45937.328706250002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45937.328706250002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45937.328706250002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45937.328706250002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45937.328706250002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45937.328706250002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45937.328706250002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45937.328706250002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45937.328706250002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45937.328706250002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45937.328706250002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45937.328706250002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45937.328706250002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45937.328706250002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45937.328706250002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45937.328706250002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45937.328706250002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45937.328706250002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45937.328706250002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45937.328706250002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45937.328706250002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45937.328706250002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45937.328706250002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45937.328706250002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45937.328706250002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45937.328706250002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45937.328706250002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45937.328706250002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45937.328706250002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45937.328706250002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45937.328706250002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45937.328706250002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45937.328706250002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45937.328706250002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45937.328706250002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45937.328706250002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45937.328706250002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45937.328706250002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45937.328706250002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45937.328706250002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45937.328706250002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45937.328706250002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45937.328706250002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45937.328706250002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45937.328706250002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45937.328706250002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45937.328706250002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45937.328706250002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45937.328706250002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45937.328706250002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45937.328706250002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45937.328706250002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45937.328706250002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45937.328706250002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45937.328706250002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45937.328706250002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45937.328706250002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45937.328706250002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45937.328706250002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45937.328706250002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45937.328706250002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45937.328706250002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45937.328706250002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45937.328706250002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45937.328706250002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45937.328706250002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45937.328706250002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45937.328706250002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45937.328706250002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45937.328706250002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45937.328706250002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45937.328706250002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45937.328706250002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45937.328706250002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45937.328706250002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45937.328706250002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45937.328706250002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45937.328706250002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45937.328706250002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45937.328706250002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45937.328706250002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45937.328706250002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45937.328706250002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45937.328706250002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45937.328706250002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45937.328706250002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45937.328706250002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45937.328706250002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45937.328706250002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45937.328706250002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45937.328706250002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45937.328706250002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45937.328706250002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45937.328706250002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45937.328706250002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45937.328706250002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45937.328706250002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45937.328706250002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45937.328706250002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45937.328706250002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45937.328706250002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45937.328706250002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45937.328706250002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45937.328706250002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45937.328706250002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45937.328706250002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45937.328706250002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45937.328706250002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45937.328706250002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45937.328706250002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45937.328706250002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45937.328706250002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45937.328706250002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45937.328706250002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45937.328706250002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45937.328706250002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45937.328706250002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45937.328706250002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45937.328706250002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45937.328706250002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45937.328706250002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45937.328706250002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45937.328706250002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45937.328706250002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45937.328706250002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45937.328706250002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45937.328706250002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45937.328706250002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45937.328706250002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45937.328706250002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45937.328706250002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45937.328706250002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45937.328706250002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45937.328706250002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45937.328706250002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45937.328706250002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45937.328706250002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45937.328706250002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45937.328706250002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45937.328706250002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45937.328706250002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45937.328706250002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45937.328706250002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45937.328706250002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45937.328706250002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45937.328706250002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45937.328706250002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45937.328706250002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45937.328706250002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45937.328706250002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45937.328706250002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45937.328706250002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45937.328706250002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45937.328706250002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45937.328706250002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45937.328706250002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45937.328706250002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45937.328706250002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45937.328706250002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45937.328706250002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45937.328706250002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45937.328706250002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45937.328706250002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45937.328706250002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45937.328706250002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45937.328706250002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45937.328706250002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45937.328706250002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45937.328706250002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45937.328706250002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45937.328706250002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45937.328706250002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45937.328706250002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45937.328706250002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45937.328706250002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45937.328706250002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45937.328706250002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45937.328706250002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45937.328706250002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45937.328706250002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45937.328706250002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45937.328706250002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45937.328706250002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45937.328706250002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45937.328706250002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45937.328706250002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45937.328706250002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45937.328706250002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45937.328706250002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45937.328706250002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45937.328706250002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45937.328706250002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45937.328706250002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45937.328706250002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45937.328706250002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45937.328706250002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45937.328706250002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45937.328706250002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45937.328706250002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45937.328706250002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45937.328706250002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45937.328706250002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45937.328706250002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45937.328706250002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45937.328706250002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45937.328706250002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45937.328706250002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45937.328706250002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45937.328706250002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45937.328706250002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45937.328706250002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45937.328706250002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45937.328706250002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45937.328706250002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45937.328706250002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45937.328706250002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45937.328706250002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45937.328706250002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45937.328706250002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45937.328706250002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45937.328706250002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45937.328706250002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45937.328706250002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45937.328706250002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45937.328706250002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45937.328706250002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45937.328706250002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45937.328706250002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45937.328706250002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45937.328706250002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45937.328706250002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45937.328706250002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45937.328706250002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45937.328706250002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45937.328706250002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45937.328706250002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45937.328706250002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45937.328706250002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45937.328706250002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45937.328706250002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45937.328706250002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45937.328706250002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45937.328706250002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45937.328706250002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45937.328706250002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45937.328706250002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45937.328706250002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45937.328706250002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45937.328706250002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45937.328706250002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45937.328706250002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45937.328706250002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45937.328706250002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45937.328706250002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45937.328706250002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45937.328706250002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45937.328706250002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45937.328706250002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45937.328706250002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45937.328706250002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45937.328706250002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45937.328706250002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45937.328706250002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45937.328706250002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45937.328706250002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45937.328706250002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45937.328706250002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45937.328706250002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45937.328706250002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45937.328706250002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45937.328706250002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45937.328706250002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45937.328706250002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45937.328706250002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45937.328706250002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45937.328706250002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45937.328706250002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45937.328706250002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45937.328706250002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45937.328706250002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45937.328706250002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45937.328706250002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45937.328706250002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45937.328706250002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45937.328706250002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45937.328706250002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45937.328706250002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45937.328706250002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45937.328706250002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45937.328706250002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45937.328706250002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45937.328706250002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45937.328706250002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45937.328706250002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45937.328706250002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45937.328706250002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45937.328706250002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45937.328706250002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45937.328706250002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45937.328706250002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45937.328706250002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45937.328706250002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45937.328706250002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45937.328706250002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45937.328706250002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45937.328706250002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45937.328706250002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45937.328706250002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45937.328706250002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45937.328706250002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45937.328706250002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45937.328706250002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45937.328706250002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45937.328706250002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45937.328706250002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45937.328706250002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45937.328706250002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45937.328706250002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45937.328706250002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45937.328706250002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45937.328706250002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45937.328706250002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45937.328706250002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45937.328706250002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45937.328706250002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45937.328706250002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45937.328706250002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45937.328706250002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45937.328706250002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45937.328706250002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45937.328706250002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45937.328706250002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45937.328706250002</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45937.328706250002</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45.496646064813831</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39043</v>
      </c>
      <c r="F3" s="38">
        <v>45926.188877314817</v>
      </c>
      <c r="G3" s="39">
        <f ca="1">IFERROR(NOW()-F3,"-")</f>
        <v>11.139828935185506</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4</v>
      </c>
      <c r="D4" s="137" t="s">
        <v>31288</v>
      </c>
      <c r="E4" s="37" t="s">
        <v>39043</v>
      </c>
      <c r="F4" s="38">
        <v>45937.29923611111</v>
      </c>
      <c r="G4" s="39">
        <f ca="1">IFERROR(NOW()-F4,"-")</f>
        <v>2.9470138892065734E-2</v>
      </c>
      <c r="H4" s="38">
        <v>45937.29278935185</v>
      </c>
      <c r="I4" s="37" t="str">
        <f>IFERROR(VLOOKUP(D4,DB!A:F,6,0),"")</f>
        <v>SCECO</v>
      </c>
      <c r="J4" s="37" t="str">
        <f>IFERROR(VLOOKUP(D4,DB!A:G,7,0),"")</f>
        <v>Dead</v>
      </c>
      <c r="K4" s="37" t="s">
        <v>39075</v>
      </c>
      <c r="L4" s="37" t="str">
        <f>IFERROR(VLOOKUP(D4,DB!A:I,9,0),"")</f>
        <v>Latis</v>
      </c>
      <c r="M4" s="136"/>
    </row>
    <row r="5" spans="1:13" ht="15">
      <c r="A5" s="37"/>
      <c r="B5" s="37" t="str">
        <f>IFERROR(VLOOKUP(D5,DB!A:K,11,0),"")</f>
        <v/>
      </c>
      <c r="C5" s="37"/>
      <c r="D5" s="37"/>
      <c r="E5" s="37"/>
      <c r="F5" s="38"/>
      <c r="G5" s="39">
        <f ca="1">IFERROR(NOW()-F5,"-")</f>
        <v>45937.328706250002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45937.328706250002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45937.328706250002</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45937.328706250002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45937.328706250002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45937.328706250002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45937.328706250002</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45937.328706250002</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45937.328706250002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45937.328706250002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45937.328706250002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45937.328706250002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45937.328706250002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45937.328706250002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45937.328706250002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45937.328706250002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45937.328706250002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45937.328706250002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45937.328706250002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45937.328706250002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45937.328706250002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45937.328706250002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45937.328706250002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45937.328706250002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45937.328706250002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45937.328706250002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45937.328706250002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45937.328706250002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45937.328706250002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45937.328706250002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45937.328706250002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45937.328706250002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45937.328706250002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45937.328706250002</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45937.328706250002</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45937.328706250002</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45937.328706250002</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45937.328706250002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45937.328706250002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45937.328706250002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45937.328706250002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45937.328706250002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45937.328706250002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45937.328706250002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45937.328706250002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45937.328706250002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45937.328706250002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45937.328706250002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45937.328706250002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45937.328706250002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45937.328706250002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45937.328706250002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45937.328706250002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45937.328706250002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45937.328706250002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45937.328706250002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45937.328706250002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45937.328706250002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45937.328706250002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45937.328706250002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45937.328706250002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45937.328706250002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45937.328706250002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45937.328706250002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45937.328706250002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45937.328706250002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45937.328706250002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45937.328706250002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45937.328706250002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45937.328706250002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45937.328706250002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45937.328706250002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45937.328706250002</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45937.328706250002</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45937.328706250002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45937.328706250002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45937.328706250002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45937.328706250002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45937.328706250002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45937.328706250002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45937.328706250002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45937.328706250002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45937.328706250002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45937.328706250002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45937.328706250002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45937.328706250002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45937.328706250002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45937.328706250002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45937.328706250002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45937.328706250002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45937.328706250002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45937.328706250002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45937.328706250002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45937.328706250002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45937.328706250002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45937.328706250002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45937.328706250002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45937.328706250002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45937.328706250002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45937.328706250002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45937.328706250002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45937.328706250002</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45937.328706250002</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45937.328706250002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45937.328706250002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45937.328706250002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45937.328706250002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45937.328706250002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45937.328706250002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45937.328706250002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45937.328706250002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45937.328706250002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45937.328706250002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45937.328706250002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45937.328706250002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45937.328706250002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45937.328706250002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45937.328706250002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45937.328706250002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45937.328706250002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45937.328706250002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45937.328706250002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45937.328706250002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45937.328706250002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45937.328706250002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45937.328706250002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45937.328706250002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45937.328706250002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45937.328706250002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45937.328706250002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45937.328706250002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45937.328706250002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45937.328706250002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45937.328706250002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45937.328706250002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45937.328706250002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45937.328706250002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45937.328706250002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45937.328706250002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45937.328706250002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45937.328706250002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45937.328706250002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45937.328706250002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45937.328706250002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45937.328706250002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45937.328706250002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45937.328706250002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45937.328706250002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45937.328706250002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45937.328706250002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45937.328706250002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45937.328706250002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45937.328706250002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45937.328706250002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45937.328706250002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45937.328706250002</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45937.328706250002</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10.555859027779661</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45937.328706250002</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3.4477340277808253</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2.3864608796284301</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0.25521087962988531</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45937.328706250002</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45937.328706250002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45937.328706250002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45937.328706250002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45937.328706250002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45937.328706250002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45937.328706250002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45937.328706250002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45937.328706250002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45937.328706250002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45937.328706250002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45937.328706250002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45937.328706250002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45937.328706250002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45937.328706250002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45937.328706250002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45937.328706250002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45937.328706250002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45937.328706250002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45937.328706250002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45937.328706250002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45937.328706250002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45937.328706250002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45937.328706250002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45937.328706250002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45937.328706250002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45937.328706250002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45937.328706250002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45937.328706250002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45937.328706250002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45937.328706250002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45937.328706250002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45937.328706250002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45937.328706250002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45937.328706250002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45937.328706250002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45937.328706250002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45937.328706250002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45937.328706250002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45937.328706250002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45937.328706250002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45937.328706250002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45937.328706250002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45937.328706250002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45937.328706250002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45937.328706250002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45937.328706250002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45937.328706250002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45937.328706250002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45937.328706250002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45937.328706250002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45937.328706250002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45937.328706250002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45937.328706250002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45937.328706250002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45937.328706250002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45937.328706250002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45937.328706250002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45937.328706250002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45937.328706250002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45937.328706250002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45937.328706250002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45937.328706250002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45937.328706250002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45937.328706250002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45937.328706250002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45937.328706250002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45937.328706250002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45937.328706250002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45937.328706250002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45937.328706250002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45937.328706250002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45937.328706250002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45937.328706250002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45937.328706250002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45937.328706250002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45937.328706250002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45937.328706250002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45937.328706250002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45937.328706250002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45937.328706250002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45937.328706250002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45937.328706250002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45937.328706250002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45937.328706250002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45937.328706250002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45937.328706250002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45937.328706250002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45937.328706250002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45937.328706250002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45937.328706250002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45937.328706250002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45937.328706250002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45937.328706250002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45937.328706250002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45937.328706250002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45937.328706250002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45937.328706250002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45937.328706250002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45937.328706250002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45937.328706250002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45937.328706250002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45937.328706250002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45937.328706250002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45937.328706250002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45937.328706250002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45937.328706250002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45937.328706250002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45937.328706250002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45937.328706250002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45937.328706250002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45937.328706250002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45937.328706250002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45937.328706250002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45937.328706250002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45937.328706250002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45937.328706250002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45937.328706250002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45937.328706250002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45937.328706250002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45937.328706250002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45937.328706250002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45937.328706250002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45937.328706250002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45937.328706250002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45937.328706250002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45937.328706250002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45937.328706250002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45937.328706250002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45937.328706250002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45937.328706250002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45937.328706250002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45937.328706250002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45937.328706250002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45937.328706250002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45937.328706250002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45937.328706250002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45937.328706250002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45937.328706250002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45937.328706250002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45937.328706250002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45937.328706250002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45937.328706250002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45937.328706250002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45937.328706250002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45937.328706250002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45937.328706250002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45937.328706250002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45937.328706250002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45937.328706250002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45937.328706250002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45937.328706250002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45937.328706250002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45937.328706250002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45937.328706250002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45937.328706250002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45937.328706250002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45937.328706250002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45937.328706250002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45937.328706250002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45937.328706250002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45937.328706250002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45937.328706250002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45937.328706250002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45937.328706250002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45937.328706250002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45937.328706250002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45937.328706250002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45937.328706250002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45937.328706250002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45937.328706250002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45937.328706250002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45937.328706250002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45937.328706250002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45937.328706250002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45937.328706250002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45937.328706250002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45937.328706250002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45937.328706250002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45937.328706250002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45937.328706250002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45937.328706250002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45937.328706250002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45937.328706250002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45937.328706250002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45937.328706250002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45937.328706250002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45937.328706250002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45937.328706250002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45937.328706250002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45937.328706250002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45937.328706250002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45937.328706250002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45937.328706250002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45937.328706250002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45937.328706250002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45937.328706250002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45937.328706250002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45937.328706250002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45937.328706250002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45937.328706250002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45937.328706250002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45937.328706250002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45937.328706250002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45937.328706250002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45937.328706250002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45937.328706250002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45937.328706250002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45937.328706250002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45937.328706250002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45937.328706250002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45937.328706250002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45937.328706250002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45937.328706250002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45937.328706250002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45937.328706250002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45937.328706250002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45937.328706250002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45937.328706250002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45937.328706250002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45937.328706250002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45937.328706250002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45937.328706250002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45937.328706250002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45937.328706250002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45937.328706250002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45937.328706250002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45937.328706250002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45937.328706250002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45937.328706250002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45937.328706250002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45937.328706250002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45937.328706250002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45937.328706250002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45937.328706250002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45937.328706250002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45937.328706250002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45937.328706250002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45937.328706250002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45937.328706250002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45937.328706250002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45937.328706250002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45937.328706250002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45937.328706250002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45937.328706250002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45937.328706250002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45937.328706250002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45937.328706250002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45937.328706250002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45937.328706250002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45937.328706250002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45937.328706250002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45937.328706250002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45937.328706250002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45937.328706250002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45937.328706250002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45937.328706250002</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2025-10-07T04:53:49Z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