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562" documentId="13_ncr:1_{F6CB121F-512D-4AA6-A0C1-0FB36C537598}" xr6:coauthVersionLast="47" xr6:coauthVersionMax="47" xr10:uidLastSave="{EEA8F66B-D597-421E-9D69-28670C55B504}"/>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 i="5"/>
  <c r="G5" i="5"/>
  <c r="I5" i="5"/>
  <c r="J5" i="5"/>
  <c r="L5" i="5"/>
  <c r="B6" i="5"/>
  <c r="G6" i="5"/>
  <c r="I6" i="5"/>
  <c r="J6" i="5"/>
  <c r="L6" i="5"/>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L3" i="1"/>
  <c r="L4" i="1"/>
  <c r="L5" i="1"/>
  <c r="L6" i="1"/>
  <c r="L7" i="1"/>
  <c r="L8" i="1"/>
  <c r="L9" i="1"/>
  <c r="L10" i="1"/>
  <c r="L11" i="1"/>
  <c r="L12" i="1"/>
  <c r="L13" i="1"/>
  <c r="L14" i="1"/>
  <c r="L15" i="1"/>
  <c r="L16" i="1"/>
  <c r="L17" i="1"/>
  <c r="L18" i="1"/>
  <c r="L19" i="1"/>
  <c r="L20" i="1"/>
  <c r="L21" i="1"/>
  <c r="L22" i="1"/>
  <c r="L23" i="1"/>
  <c r="J3" i="1"/>
  <c r="J4" i="1"/>
  <c r="J5" i="1"/>
  <c r="J6" i="1"/>
  <c r="J7" i="1"/>
  <c r="J8" i="1"/>
  <c r="J9" i="1"/>
  <c r="J10" i="1"/>
  <c r="J11" i="1"/>
  <c r="J12" i="1"/>
  <c r="J13" i="1"/>
  <c r="J14" i="1"/>
  <c r="J15" i="1"/>
  <c r="J16" i="1"/>
  <c r="J17" i="1"/>
  <c r="J18" i="1"/>
  <c r="J19" i="1"/>
  <c r="J20" i="1"/>
  <c r="J21" i="1"/>
  <c r="J22" i="1"/>
  <c r="J23" i="1"/>
  <c r="I3" i="1"/>
  <c r="I4" i="1"/>
  <c r="I5" i="1"/>
  <c r="I6" i="1"/>
  <c r="I7" i="1"/>
  <c r="I8" i="1"/>
  <c r="I9" i="1"/>
  <c r="I10" i="1"/>
  <c r="I11" i="1"/>
  <c r="I12" i="1"/>
  <c r="I13" i="1"/>
  <c r="I14" i="1"/>
  <c r="I15" i="1"/>
  <c r="I16" i="1"/>
  <c r="I17" i="1"/>
  <c r="I18" i="1"/>
  <c r="I19" i="1"/>
  <c r="I20" i="1"/>
  <c r="I21" i="1"/>
  <c r="I22" i="1"/>
  <c r="I23" i="1"/>
  <c r="G3" i="1"/>
  <c r="G4" i="1"/>
  <c r="G5" i="1"/>
  <c r="G6" i="1"/>
  <c r="G7" i="1"/>
  <c r="G8" i="1"/>
  <c r="G9" i="1"/>
  <c r="G10" i="1"/>
  <c r="G11" i="1"/>
  <c r="G12" i="1"/>
  <c r="G13" i="1"/>
  <c r="G14" i="1"/>
  <c r="G15" i="1"/>
  <c r="G16" i="1"/>
  <c r="G17" i="1"/>
  <c r="G18" i="1"/>
  <c r="G19" i="1"/>
  <c r="G20" i="1"/>
  <c r="G21" i="1"/>
  <c r="G22" i="1"/>
  <c r="G23" i="1"/>
  <c r="B3" i="1"/>
  <c r="B4" i="1"/>
  <c r="B5" i="1"/>
  <c r="B6" i="1"/>
  <c r="B7" i="1"/>
  <c r="B8" i="1"/>
  <c r="B9" i="1"/>
  <c r="B10" i="1"/>
  <c r="B11" i="1"/>
  <c r="B12" i="1"/>
  <c r="B13" i="1"/>
  <c r="B14" i="1"/>
  <c r="B15" i="1"/>
  <c r="B16" i="1"/>
  <c r="B17" i="1"/>
  <c r="B18" i="1"/>
  <c r="B19" i="1"/>
  <c r="B20" i="1"/>
  <c r="B21" i="1"/>
  <c r="B22" i="1"/>
  <c r="B23"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<sst xmlns="http://schemas.openxmlformats.org/spreadsheetml/2006/main" count="179033" uniqueCount="39109">
  <si>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</si>
  <si>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</si>
  <si>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</si>
  <si>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</si>
  <si>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</si>
  <si>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</si>
  <si>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</si>
  <si>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</si>
  <si>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</si>
  <si>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</si>
  <si>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</si>
  <si>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</si>
  <si>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</si>
  <si>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</si>
  <si>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</si>
  <si>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</si>
  <si>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</si>
  <si>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</si>
  <si>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</si>
  <si>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</si>
  <si>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</si>
  <si>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</si>
  <si>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</si>
  <si>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</si>
  <si>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</si>
  <si>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</si>
  <si>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</si>
  <si>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</si>
  <si>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</si>
  <si>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</si>
  <si>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</si>
  <si>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</si>
  <si>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</si>
  <si>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</si>
  <si>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</si>
  <si>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</si>
  <si>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</si>
  <si>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</si>
  <si>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</si>
  <si>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</si>
  <si>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</si>
  <si>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</si>
  <si>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</si>
  <si>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</si>
  <si>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</si>
  <si>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</si>
  <si>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</si>
  <si>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</si>
  <si>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</si>
  <si>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</si>
  <si>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</si>
  <si>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</si>
  <si>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</si>
  <si>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</si>
  <si>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</si>
  <si>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</si>
  <si>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</si>
  <si>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</si>
  <si>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</si>
  <si>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</si>
  <si>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</si>
  <si>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</si>
  <si>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</si>
  <si>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</si>
  <si>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</si>
  <si>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</si>
  <si>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</si>
  <si>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</si>
  <si>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</si>
  <si>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</si>
  <si>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</si>
  <si>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</si>
  <si>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</si>
  <si>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</si>
  <si>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</si>
  <si>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</si>
  <si>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</si>
  <si>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</si>
  <si>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</si>
  <si>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</si>
  <si>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</si>
  <si>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</si>
  <si>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</si>
  <si>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</si>
  <si>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</si>
  <si>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</si>
  <si>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</si>
  <si>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</si>
  <si>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</si>
  <si>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</si>
  <si>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</si>
  <si>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</si>
  <si>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</si>
  <si>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</si>
  <si>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</si>
  <si>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</si>
  <si>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</si>
  <si>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</si>
  <si>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</si>
  <si>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</si>
  <si>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</si>
  <si>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</si>
  <si>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</si>
  <si>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</si>
  <si>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</si>
  <si>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</si>
  <si>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</si>
  <si>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</si>
  <si>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</si>
  <si>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</si>
  <si>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</si>
  <si>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</si>
  <si>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</si>
  <si>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</si>
  <si>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</si>
  <si>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</si>
  <si>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</si>
  <si>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</si>
  <si>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</si>
  <si>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</si>
  <si>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</si>
  <si>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</si>
  <si>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</si>
  <si>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</si>
  <si>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</si>
  <si>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</si>
  <si>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</si>
  <si>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</si>
  <si>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</si>
  <si>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</si>
  <si>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</si>
  <si>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</si>
  <si>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</si>
  <si>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</si>
  <si>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</si>
  <si>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</si>
  <si>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</si>
  <si>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</si>
  <si>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</si>
  <si>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</si>
  <si>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</si>
  <si>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</si>
  <si>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</si>
  <si>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</si>
  <si>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</si>
  <si>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</si>
  <si>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</si>
  <si>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</si>
  <si>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</si>
  <si>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</si>
  <si>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</si>
  <si>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</si>
  <si>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</si>
  <si>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</si>
  <si>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</si>
  <si>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</si>
  <si>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</si>
  <si>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</si>
  <si>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</si>
  <si>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</si>
  <si>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</si>
  <si>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</si>
  <si>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</si>
  <si>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</si>
  <si>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</si>
  <si>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</si>
  <si>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</si>
  <si>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</si>
  <si>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</si>
  <si>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</si>
  <si>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</si>
  <si>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</si>
  <si>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</si>
  <si>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</si>
  <si>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</si>
  <si>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</si>
  <si>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</si>
  <si>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</si>
  <si>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</si>
  <si>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</si>
  <si>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</si>
  <si>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</si>
  <si>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</si>
  <si>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</si>
  <si>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</si>
  <si>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</si>
  <si>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</si>
  <si>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</si>
  <si>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</si>
  <si>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</si>
  <si>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</si>
  <si>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</si>
  <si>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</si>
  <si>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</si>
  <si>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</si>
  <si>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</si>
  <si>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</si>
  <si>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</si>
  <si>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</si>
  <si>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</si>
  <si>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</si>
  <si>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</si>
  <si>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</si>
  <si>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</si>
  <si>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</si>
  <si>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</si>
  <si>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</si>
  <si>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</si>
  <si>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</si>
  <si>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</si>
  <si>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</si>
  <si>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</si>
  <si>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</si>
  <si>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</si>
  <si>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</si>
  <si>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</si>
  <si>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</si>
  <si>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</si>
  <si>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</si>
  <si>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</si>
  <si>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</si>
  <si>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</si>
  <si>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</si>
  <si>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</si>
  <si>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</si>
  <si>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</si>
  <si>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</si>
  <si>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</si>
  <si>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</si>
  <si>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</si>
  <si>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</si>
  <si>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</si>
  <si>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</si>
  <si>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</si>
  <si>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</si>
  <si>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</si>
  <si>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</si>
  <si>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</si>
  <si>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</si>
  <si>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</si>
  <si>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</si>
  <si>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</si>
  <si>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</si>
  <si>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</si>
  <si>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</si>
  <si>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</si>
  <si>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</si>
  <si>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</si>
  <si>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</si>
  <si>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</si>
  <si>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</si>
  <si>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</si>
  <si>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</si>
  <si>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</si>
  <si>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</si>
  <si>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</si>
  <si>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</si>
  <si>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</si>
  <si>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</si>
  <si>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</si>
  <si>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</si>
  <si>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</si>
  <si>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</si>
  <si>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</si>
  <si>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</si>
  <si>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</si>
  <si>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</si>
  <si>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</si>
  <si>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</si>
  <si>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</si>
  <si>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</si>
  <si>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</si>
  <si>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</si>
  <si>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</si>
  <si>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</si>
  <si>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</si>
  <si>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</si>
  <si>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</si>
  <si>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</si>
  <si>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</si>
  <si>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</si>
  <si>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</si>
  <si>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</si>
  <si>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</si>
  <si>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</si>
  <si>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</si>
  <si>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</si>
  <si>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</si>
  <si>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</si>
  <si>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</si>
  <si>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</si>
  <si>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</si>
  <si>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</si>
  <si>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</si>
  <si>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</si>
  <si>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</si>
  <si>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</si>
  <si>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</si>
  <si>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</si>
  <si>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</si>
  <si>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</si>
  <si>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</si>
  <si>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</si>
  <si>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</si>
  <si>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</si>
  <si>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</si>
  <si>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</si>
  <si>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</si>
  <si>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</si>
  <si>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</si>
  <si>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</si>
  <si>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</si>
  <si>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</si>
  <si>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</si>
  <si>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</si>
  <si>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</si>
  <si>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</si>
  <si>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</si>
  <si>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</si>
  <si>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</si>
  <si>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</si>
  <si>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</si>
  <si>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</si>
  <si>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</si>
  <si>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</si>
  <si>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</si>
  <si>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</si>
  <si>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</si>
  <si>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</si>
  <si>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</si>
  <si>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</si>
  <si>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</si>
  <si>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</si>
  <si>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</si>
  <si>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</si>
  <si>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</si>
  <si>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</si>
  <si>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</si>
  <si>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</si>
  <si>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</si>
  <si>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</si>
  <si>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</si>
  <si>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</si>
  <si>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</si>
  <si>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</si>
  <si>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</si>
  <si>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</si>
  <si>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</si>
  <si>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</si>
  <si>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</si>
  <si>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</si>
  <si>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</si>
  <si>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</si>
  <si>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</si>
  <si>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</si>
  <si>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</si>
  <si>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</si>
  <si>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</si>
  <si>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</si>
  <si>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</si>
  <si>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</si>
  <si>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</si>
  <si>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</si>
  <si>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</si>
  <si>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</si>
  <si>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</si>
  <si>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</si>
  <si>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</si>
  <si>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</si>
  <si>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</si>
  <si>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</si>
  <si>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</si>
  <si>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</si>
  <si>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</si>
  <si>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</si>
  <si>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</si>
  <si>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</si>
  <si>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</si>
  <si>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</si>
  <si>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</si>
  <si>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</si>
  <si>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</si>
  <si>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</si>
  <si>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</si>
  <si>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</si>
  <si>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</si>
  <si>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</si>
  <si>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</si>
  <si>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</si>
  <si>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</si>
  <si>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</si>
  <si>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</si>
  <si>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</si>
  <si>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</si>
  <si>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</si>
  <si>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</si>
  <si>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</si>
  <si>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</si>
  <si>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</si>
  <si>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</si>
  <si>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</si>
  <si>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</si>
  <si>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</si>
  <si>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</si>
  <si>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</si>
  <si>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</si>
  <si>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</si>
  <si>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</si>
  <si>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</si>
  <si>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</si>
  <si>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</si>
  <si>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</si>
  <si>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</si>
  <si>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</si>
  <si>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</si>
  <si>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</si>
  <si>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</si>
  <si>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</si>
  <si>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</si>
  <si>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</si>
  <si>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</si>
  <si>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</si>
  <si>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</si>
  <si>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</si>
  <si>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</si>
  <si>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</si>
  <si>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</si>
  <si>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</si>
  <si>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</si>
  <si>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</si>
  <si>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</si>
  <si>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</si>
  <si>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</si>
  <si>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</si>
  <si>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</si>
  <si>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</si>
  <si>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</si>
  <si>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</si>
  <si>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</si>
  <si>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</si>
  <si>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</si>
  <si>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</si>
  <si>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</si>
  <si>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</si>
  <si>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</si>
  <si>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</si>
  <si>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</si>
  <si>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</si>
  <si>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</si>
  <si>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</si>
  <si>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</si>
  <si>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</si>
  <si>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</si>
  <si>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</si>
  <si>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</si>
  <si>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</si>
  <si>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</si>
  <si>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</si>
  <si>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</si>
  <si>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</si>
  <si>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</si>
  <si>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</si>
  <si>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</si>
  <si>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</si>
  <si>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</si>
  <si>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</si>
  <si>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</si>
  <si>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</si>
  <si>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</si>
  <si>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</si>
  <si>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</si>
  <si>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</si>
  <si>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</si>
  <si>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</si>
  <si>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</si>
  <si>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</si>
  <si>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</si>
  <si>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</si>
  <si>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</si>
  <si>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</si>
  <si>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</si>
  <si>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</si>
  <si>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</si>
  <si>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</si>
  <si>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</si>
  <si>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</si>
  <si>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</si>
  <si>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</si>
  <si>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</si>
  <si>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</si>
  <si>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</si>
  <si>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</si>
  <si>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</si>
  <si>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</si>
  <si>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</si>
  <si>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</si>
  <si>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</si>
  <si>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</si>
  <si>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</si>
  <si>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</si>
  <si>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</si>
  <si>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</si>
  <si>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</si>
  <si>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</si>
  <si>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</si>
  <si>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</si>
  <si>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</si>
  <si>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</si>
  <si>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</si>
  <si>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</si>
  <si>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</si>
  <si>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</si>
  <si>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</si>
  <si>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</si>
  <si>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</si>
  <si>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</si>
  <si>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</si>
  <si>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</si>
  <si>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</si>
  <si>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</si>
  <si>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</si>
  <si>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</si>
  <si>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</si>
  <si>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</si>
  <si>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</si>
  <si>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</si>
  <si>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</si>
  <si>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</si>
  <si>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</si>
  <si>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</si>
  <si>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</si>
  <si>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</si>
  <si>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</si>
  <si>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</si>
  <si>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</si>
  <si>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</si>
  <si>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</si>
  <si>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</si>
  <si>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</si>
  <si>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</si>
  <si>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</si>
  <si>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</si>
  <si>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</si>
  <si>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</si>
  <si>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</si>
  <si>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</si>
  <si>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</si>
  <si>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</si>
  <si>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</si>
  <si>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</si>
  <si>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</si>
  <si>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</si>
  <si>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</si>
  <si>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</si>
  <si>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</si>
  <si>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</si>
  <si>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</si>
  <si>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</si>
  <si>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</si>
  <si>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</si>
  <si>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</si>
  <si>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</si>
  <si>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</si>
  <si>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</si>
  <si>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</si>
  <si>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</si>
  <si>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</si>
  <si>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</si>
  <si>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</si>
  <si>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</si>
  <si>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</si>
  <si>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</si>
  <si>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</si>
  <si>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</si>
  <si>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</si>
  <si>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</si>
  <si>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</si>
  <si>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</si>
  <si>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</si>
  <si>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</si>
  <si>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</si>
  <si>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</si>
  <si>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</si>
  <si>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</si>
  <si>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</si>
  <si>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</si>
  <si>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</si>
  <si>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</si>
  <si>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</si>
  <si>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</si>
  <si>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</si>
  <si>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</si>
  <si>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</si>
  <si>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</si>
  <si>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</si>
  <si>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</si>
  <si>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</si>
  <si>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</si>
  <si>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</si>
  <si>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</si>
  <si>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</si>
  <si>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</si>
  <si>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</si>
  <si>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</si>
  <si>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</si>
  <si>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</si>
  <si>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</si>
  <si>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</si>
  <si>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</si>
  <si>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</si>
  <si>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</si>
  <si>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</si>
  <si>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</si>
  <si>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</si>
  <si>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</si>
  <si>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</si>
  <si>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</si>
  <si>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</si>
  <si>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</si>
  <si>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</si>
  <si>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</si>
  <si>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</si>
  <si>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</si>
  <si>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</si>
  <si>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</si>
  <si>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</si>
  <si>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</si>
  <si>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</si>
  <si>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</si>
  <si>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</si>
  <si>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</si>
  <si>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</si>
  <si>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</si>
  <si>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</si>
  <si>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</si>
  <si>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</si>
  <si>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</si>
  <si>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</si>
  <si>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</si>
  <si>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</si>
  <si>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</si>
  <si>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</si>
  <si>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</si>
  <si>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</si>
  <si>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</si>
  <si>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</si>
  <si>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</si>
  <si>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</si>
  <si>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</si>
  <si>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</si>
  <si>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</si>
  <si>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</si>
  <si>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</si>
  <si>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</si>
  <si>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</si>
  <si>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</si>
  <si>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</si>
  <si>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</si>
  <si>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</si>
  <si>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</si>
  <si>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</si>
  <si>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</si>
  <si>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</si>
  <si>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</si>
  <si>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</si>
  <si>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</si>
  <si>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</si>
  <si>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</si>
  <si>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</si>
  <si>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</si>
  <si>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</si>
  <si>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</si>
  <si>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</si>
  <si>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</si>
  <si>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</si>
  <si>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</si>
  <si>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</si>
  <si>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</si>
  <si>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</si>
  <si>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</si>
  <si>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</si>
  <si>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</si>
  <si>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</si>
  <si>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</si>
  <si>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</si>
  <si>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</si>
  <si>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</si>
  <si>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</si>
  <si>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</si>
  <si>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</si>
  <si>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</si>
  <si>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</si>
  <si>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</si>
  <si>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</si>
  <si>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</si>
  <si>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</si>
  <si>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</si>
  <si>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</si>
  <si>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</si>
  <si>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</si>
  <si>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</si>
  <si>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</si>
  <si>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</si>
  <si>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</si>
  <si>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</si>
  <si>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</si>
  <si>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</si>
  <si>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</si>
  <si>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</si>
  <si>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</si>
  <si>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</si>
  <si>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</si>
  <si>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</si>
  <si>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</si>
  <si>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</si>
  <si>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</si>
  <si>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</si>
  <si>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</si>
  <si>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</si>
  <si>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</si>
  <si>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</si>
  <si>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</si>
  <si>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</si>
  <si>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</si>
  <si>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</si>
  <si>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</si>
  <si>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</si>
  <si>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</si>
  <si>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</si>
  <si>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</si>
  <si>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</si>
  <si>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</si>
  <si>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</si>
  <si>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</si>
  <si>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</si>
  <si>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</si>
  <si>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</si>
  <si>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</si>
  <si>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</si>
  <si>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</si>
  <si>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</si>
  <si>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</si>
  <si>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</si>
  <si>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</si>
  <si>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</si>
  <si>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</si>
  <si>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</si>
  <si>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</si>
  <si>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</si>
  <si>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</si>
  <si>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</si>
  <si>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</si>
  <si>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</si>
  <si>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</si>
  <si>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</si>
  <si>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</si>
  <si>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</si>
  <si>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</si>
  <si>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</si>
  <si>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</si>
  <si>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</si>
  <si>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</si>
  <si>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</si>
  <si>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</si>
  <si>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</si>
  <si>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</si>
  <si>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</si>
  <si>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</si>
  <si>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</si>
  <si>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</si>
  <si>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</si>
  <si>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</si>
  <si>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</si>
  <si>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</si>
  <si>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</si>
  <si>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</si>
  <si>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</si>
  <si>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</si>
  <si>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</si>
  <si>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</si>
  <si>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</si>
  <si>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</si>
  <si>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</si>
  <si>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</si>
  <si>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</si>
  <si>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</si>
  <si>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</si>
  <si>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</si>
  <si>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</si>
  <si>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</si>
  <si>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</si>
  <si>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</si>
  <si>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</si>
  <si>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</si>
  <si>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</si>
  <si>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</si>
  <si>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</si>
  <si>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</si>
  <si>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</si>
  <si>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</si>
  <si>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</si>
  <si>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</si>
  <si>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</si>
  <si>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</si>
  <si>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</si>
  <si>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</si>
  <si>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</si>
  <si>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</si>
  <si>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</si>
  <si>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</si>
  <si>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</si>
  <si>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</si>
  <si>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</si>
  <si>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</si>
  <si>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</si>
  <si>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</si>
  <si>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</si>
  <si>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</si>
  <si>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</si>
  <si>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</si>
  <si>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</si>
  <si>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</si>
  <si>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</si>
  <si>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</si>
  <si>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</si>
  <si>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</si>
  <si>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</si>
  <si>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</si>
  <si>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</si>
  <si>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</si>
  <si>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</si>
  <si>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</si>
  <si>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</si>
  <si>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</si>
  <si>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</si>
  <si>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</si>
  <si>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</si>
  <si>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</si>
  <si>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</si>
  <si>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</si>
  <si>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</si>
  <si>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</si>
  <si>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</si>
  <si>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</si>
  <si>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</si>
  <si>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</si>
  <si>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</si>
  <si>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</si>
  <si>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</si>
  <si>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</si>
  <si>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</si>
  <si>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</si>
  <si>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</si>
  <si>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</si>
  <si>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</si>
  <si>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</si>
  <si>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</si>
  <si>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</si>
  <si>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</si>
  <si>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</si>
  <si>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</si>
  <si>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</si>
  <si>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</si>
  <si>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</si>
  <si>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</si>
  <si>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</si>
  <si>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</si>
  <si>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</si>
  <si>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</si>
  <si>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</si>
  <si>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</si>
  <si>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</si>
  <si>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</si>
  <si>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</si>
  <si>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</si>
  <si>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</si>
  <si>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</si>
  <si>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</si>
  <si>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</si>
  <si>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</si>
  <si>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</si>
  <si>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</si>
  <si>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</si>
  <si>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</si>
  <si>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</si>
  <si>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</si>
  <si>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</si>
  <si>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</si>
  <si>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</si>
  <si>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</si>
  <si>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</si>
  <si>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</si>
  <si>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</si>
  <si>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</si>
  <si>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</si>
  <si>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</si>
  <si>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</si>
  <si>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</si>
  <si>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</si>
  <si>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</si>
  <si>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</si>
  <si>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</si>
  <si>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</si>
  <si>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</si>
  <si>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</si>
  <si>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</si>
  <si>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</si>
  <si>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</si>
  <si>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</si>
  <si>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</si>
  <si>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</si>
  <si>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</si>
  <si>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</si>
  <si>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</si>
  <si>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</si>
  <si>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</si>
  <si>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</si>
  <si>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</si>
  <si>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</si>
  <si>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</si>
  <si>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</si>
  <si>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</si>
  <si>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</si>
  <si>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</si>
  <si>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</si>
  <si>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</si>
  <si>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</si>
  <si>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</si>
  <si>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</si>
  <si>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</si>
  <si>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</si>
  <si>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</si>
  <si>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</si>
  <si>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</si>
  <si>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</si>
  <si>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</si>
  <si>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</si>
  <si>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</si>
  <si>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</si>
  <si>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</si>
  <si>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</si>
  <si>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</si>
  <si>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</si>
  <si>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</si>
  <si>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</si>
  <si>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</si>
  <si>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</si>
  <si>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</si>
  <si>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</si>
  <si>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</si>
  <si>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</si>
  <si>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</si>
  <si>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</si>
  <si>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</si>
  <si>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</si>
  <si>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</si>
  <si>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</si>
  <si>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</si>
  <si>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</si>
  <si>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</si>
  <si>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</si>
  <si>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</si>
  <si>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</si>
  <si>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</si>
  <si>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</si>
  <si>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</si>
  <si>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</si>
  <si>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</si>
  <si>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</si>
  <si>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</si>
  <si>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</si>
  <si>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</si>
  <si>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</si>
  <si>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</si>
  <si>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</si>
  <si>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</si>
  <si>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</si>
  <si>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</si>
  <si>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</si>
  <si>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</si>
  <si>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</si>
  <si>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</si>
  <si>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</si>
  <si>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</si>
  <si>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</si>
  <si>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</si>
  <si>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</si>
  <si>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</si>
  <si>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</si>
  <si>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</si>
  <si>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</si>
  <si>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</si>
  <si>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</si>
  <si>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</si>
  <si>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</si>
  <si>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</si>
  <si>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</si>
  <si>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</si>
  <si>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</si>
  <si>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</si>
  <si>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</si>
  <si>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</si>
  <si>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</si>
  <si>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</si>
  <si>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</si>
  <si>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</si>
  <si>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</si>
  <si>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</si>
  <si>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</si>
  <si>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</si>
  <si>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</si>
  <si>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</si>
  <si>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</si>
  <si>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</si>
  <si>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</si>
  <si>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</si>
  <si>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</si>
  <si>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</si>
  <si>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</si>
  <si>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</si>
  <si>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</si>
  <si>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</si>
  <si>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</si>
  <si>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</si>
  <si>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</si>
  <si>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</si>
  <si>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</si>
  <si>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</si>
  <si>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</si>
  <si>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</si>
  <si>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</si>
  <si>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</si>
  <si>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</si>
  <si>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</si>
  <si>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</si>
  <si>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</si>
  <si>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</si>
  <si>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</si>
  <si>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</si>
  <si>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</si>
  <si>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</si>
  <si>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</si>
  <si>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</si>
  <si>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</si>
  <si>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</si>
  <si>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</si>
  <si>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</si>
  <si>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</si>
  <si>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</si>
  <si>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</si>
  <si>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</si>
  <si>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</si>
  <si>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</si>
  <si>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</si>
  <si>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</si>
  <si>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</si>
  <si>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</si>
  <si>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</si>
  <si>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</si>
  <si>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</si>
  <si>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</si>
  <si>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</si>
  <si>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</si>
  <si>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</si>
  <si>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</si>
  <si>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</si>
  <si>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</si>
  <si>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</si>
  <si>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</si>
  <si>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</si>
  <si>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</si>
  <si>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</si>
  <si>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</si>
  <si>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</si>
  <si>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</si>
  <si>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</si>
  <si>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</si>
  <si>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</si>
  <si>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</si>
  <si>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</si>
  <si>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</si>
  <si>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</si>
  <si>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</si>
  <si>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</si>
  <si>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</si>
  <si>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</si>
  <si>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</si>
  <si>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</si>
  <si>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</si>
  <si>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</si>
  <si>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</si>
  <si>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</si>
  <si>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</si>
  <si>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</si>
  <si>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</si>
  <si>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</si>
  <si>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</si>
  <si>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</si>
  <si>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</si>
  <si>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</si>
  <si>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</si>
  <si>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</si>
  <si>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</si>
  <si>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</si>
  <si>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</si>
  <si>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</si>
  <si>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</si>
  <si>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</si>
  <si>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</si>
  <si>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</si>
  <si>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</si>
  <si>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</si>
  <si>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</si>
  <si>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</si>
  <si>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</si>
  <si>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</si>
  <si>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</si>
  <si>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</si>
  <si>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</si>
  <si>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</si>
  <si>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</si>
  <si>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</si>
  <si>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</si>
  <si>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</si>
  <si>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</si>
  <si>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</si>
  <si>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</si>
  <si>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</si>
  <si>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</si>
  <si>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</si>
  <si>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</si>
  <si>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</si>
  <si>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</si>
  <si>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</si>
  <si>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</si>
  <si>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</si>
  <si>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</si>
  <si>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</si>
  <si>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</si>
  <si>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</si>
  <si>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</si>
  <si>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</si>
  <si>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</si>
  <si>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</si>
  <si>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</si>
  <si>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</si>
  <si>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</si>
  <si>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</si>
  <si>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</si>
  <si>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</si>
  <si>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</si>
  <si>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</si>
  <si>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</si>
  <si>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</si>
  <si>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</si>
  <si>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</si>
  <si>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</si>
  <si>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</si>
  <si>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</si>
  <si>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</si>
  <si>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</si>
  <si>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</si>
  <si>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</si>
  <si>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</si>
  <si>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</si>
  <si>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</si>
  <si>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</si>
  <si>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</si>
  <si>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</si>
  <si>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</si>
  <si>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</si>
  <si>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</si>
  <si>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</si>
  <si>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</si>
  <si>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</si>
  <si>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</si>
  <si>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</si>
  <si>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</si>
  <si>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</si>
  <si>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</si>
  <si>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</si>
  <si>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</si>
  <si>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</si>
  <si>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</si>
  <si>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</si>
  <si>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</si>
  <si>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</si>
  <si>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</si>
  <si>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</si>
  <si>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</si>
  <si>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</si>
  <si>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</si>
  <si>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</si>
  <si>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</si>
  <si>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</si>
  <si>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</si>
  <si>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</si>
  <si>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</si>
  <si>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</si>
  <si>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</si>
  <si>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</si>
  <si>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</si>
  <si>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</si>
  <si>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</si>
  <si>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</si>
  <si>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</si>
  <si>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</si>
  <si>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</si>
  <si>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</si>
  <si>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</si>
  <si>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</si>
  <si>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</si>
  <si>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</si>
  <si>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</si>
  <si>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</si>
  <si>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</si>
  <si>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</si>
  <si>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</si>
  <si>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</si>
  <si>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</si>
  <si>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</si>
  <si>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</si>
  <si>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</si>
  <si>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</si>
  <si>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</si>
  <si>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</si>
  <si>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</si>
  <si>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</si>
  <si>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</si>
  <si>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</si>
  <si>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</si>
  <si>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</si>
  <si>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</si>
  <si>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</si>
  <si>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</si>
  <si>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</si>
  <si>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</si>
  <si>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</si>
  <si>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</si>
  <si>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</si>
  <si>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</si>
  <si>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</si>
  <si>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</si>
  <si>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</si>
  <si>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</si>
  <si>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</si>
  <si>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</si>
  <si>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</si>
  <si>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</si>
  <si>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</si>
  <si>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</si>
  <si>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</si>
  <si>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</si>
  <si>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</si>
  <si>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</si>
  <si>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</si>
  <si>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</si>
  <si>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</si>
  <si>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</si>
  <si>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</si>
  <si>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</si>
  <si>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</si>
  <si>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</si>
  <si>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</si>
  <si>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</si>
  <si>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</si>
  <si>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</si>
  <si>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</si>
  <si>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</si>
  <si>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</si>
  <si>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</si>
  <si>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</si>
  <si>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</si>
  <si>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</si>
  <si>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</si>
  <si>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</si>
  <si>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</si>
  <si>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</si>
  <si>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</si>
  <si>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</si>
  <si>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</si>
  <si>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</si>
  <si>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</si>
  <si>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</si>
  <si>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</si>
  <si>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</si>
  <si>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</si>
  <si>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</si>
  <si>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</si>
  <si>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</si>
  <si>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</si>
  <si>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</si>
  <si>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</si>
  <si>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</si>
  <si>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</si>
  <si>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</si>
  <si>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</si>
  <si>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</si>
  <si>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</si>
  <si>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</si>
  <si>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</si>
  <si>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</si>
  <si>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</si>
  <si>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</si>
  <si>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</si>
  <si>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</si>
  <si>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</si>
  <si>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</si>
  <si>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</si>
  <si>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</si>
  <si>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</si>
  <si>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</si>
  <si>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</si>
  <si>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</si>
  <si>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</si>
  <si>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</si>
  <si>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</si>
  <si>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</si>
  <si>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</si>
  <si>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</si>
  <si>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</si>
  <si>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</si>
  <si>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</si>
  <si>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</si>
  <si>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</si>
  <si>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</si>
  <si>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</si>
  <si>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</si>
  <si>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</si>
  <si>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</si>
  <si>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</si>
  <si>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</si>
  <si>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</si>
  <si>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</si>
  <si>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</si>
  <si>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</si>
  <si>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</si>
  <si>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</si>
  <si>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</si>
  <si>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</si>
  <si>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</si>
  <si>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</si>
  <si>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</si>
  <si>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</si>
  <si>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</si>
  <si>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</si>
  <si>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</si>
  <si>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</si>
  <si>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</si>
  <si>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</si>
  <si>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</si>
  <si>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</si>
  <si>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</si>
  <si>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</si>
  <si>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</si>
  <si>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</si>
  <si>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</si>
  <si>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</si>
  <si>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</si>
  <si>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</si>
  <si>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</si>
  <si>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</si>
  <si>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</si>
  <si>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</si>
  <si>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</si>
  <si>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</si>
  <si>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</si>
  <si>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</si>
  <si>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</si>
  <si>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</si>
  <si>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</si>
  <si>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</si>
  <si>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</si>
  <si>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</si>
  <si>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</si>
  <si>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</si>
  <si>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</si>
  <si>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</si>
  <si>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</si>
  <si>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</si>
  <si>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</si>
  <si>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</si>
  <si>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</si>
  <si>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</si>
  <si>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</si>
  <si>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</si>
  <si>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</si>
  <si>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</si>
  <si>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</si>
  <si>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</si>
  <si>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</si>
  <si>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</si>
  <si>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</si>
  <si>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</si>
  <si>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</si>
  <si>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</si>
  <si>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</si>
  <si>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</si>
  <si>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</si>
  <si>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</si>
  <si>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</si>
  <si>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</si>
  <si>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</si>
  <si>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</si>
  <si>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</si>
  <si>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</si>
  <si>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</si>
  <si>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</si>
  <si>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</si>
  <si>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</si>
  <si>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</si>
  <si>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</si>
  <si>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</si>
  <si>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</si>
  <si>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</si>
  <si>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</si>
  <si>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</si>
  <si>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</si>
  <si>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</si>
  <si>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</si>
  <si>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</si>
  <si>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</si>
  <si>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</si>
  <si>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</si>
  <si>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</si>
  <si>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</si>
  <si>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</si>
  <si>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</si>
  <si>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</si>
  <si>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</si>
  <si>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</si>
  <si>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</si>
  <si>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</si>
  <si>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</si>
  <si>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</si>
  <si>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</si>
  <si>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</si>
  <si>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</si>
  <si>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</si>
  <si>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</si>
  <si>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</si>
  <si>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</si>
  <si>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</si>
  <si>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</si>
  <si>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</si>
  <si>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</si>
  <si>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</si>
  <si>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</si>
  <si>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</si>
  <si>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</si>
  <si>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</si>
  <si>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</si>
  <si>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</si>
  <si>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</si>
  <si>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</si>
  <si>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</si>
  <si>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</si>
  <si>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</si>
  <si>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</si>
  <si>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</si>
  <si>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</si>
  <si>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</si>
  <si>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</si>
  <si>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</si>
  <si>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</si>
  <si>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</si>
  <si>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</si>
  <si>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</si>
  <si>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</si>
  <si>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</si>
  <si>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</si>
  <si>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</si>
  <si>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</si>
  <si>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</si>
  <si>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</si>
  <si>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</si>
  <si>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</si>
  <si>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</si>
  <si>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</si>
  <si>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</si>
  <si>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</si>
  <si>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</si>
  <si>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</si>
  <si>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</si>
  <si>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</si>
  <si>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</si>
  <si>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</si>
  <si>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</si>
  <si>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</si>
  <si>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</si>
  <si>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</si>
  <si>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</si>
  <si>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</si>
  <si>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</si>
  <si>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</si>
  <si>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</si>
  <si>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</si>
  <si>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</si>
  <si>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</si>
  <si>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</si>
  <si>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</si>
  <si>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</si>
  <si>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</si>
  <si>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</si>
  <si>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</si>
  <si>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</si>
  <si>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</si>
  <si>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</si>
  <si>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</si>
  <si>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</si>
  <si>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</si>
  <si>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</si>
  <si>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</si>
  <si>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</si>
  <si>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</si>
  <si>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</si>
  <si>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</si>
  <si>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</si>
  <si>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</si>
  <si>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</si>
  <si>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</si>
  <si>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</si>
  <si>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</si>
  <si>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</si>
  <si>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</si>
  <si>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</si>
  <si>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</si>
  <si>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</si>
  <si>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</si>
  <si>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</si>
  <si>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</si>
  <si>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</si>
  <si>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</si>
  <si>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</si>
  <si>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</si>
  <si>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</si>
  <si>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</si>
  <si>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</si>
  <si>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</si>
  <si>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</si>
  <si>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</si>
  <si>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</si>
  <si>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</si>
  <si>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</si>
  <si>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</si>
  <si>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</si>
  <si>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</si>
  <si>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</si>
  <si>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</si>
  <si>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</si>
  <si>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</si>
  <si>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</si>
  <si>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</si>
  <si>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</si>
  <si>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</si>
  <si>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</si>
  <si>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</si>
  <si>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</si>
  <si>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</si>
  <si>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</si>
  <si>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</si>
  <si>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</si>
  <si>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</si>
  <si>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</si>
  <si>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</si>
  <si>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</si>
  <si>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</si>
  <si>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</si>
  <si>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</si>
  <si>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</si>
  <si>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</si>
  <si>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</si>
  <si>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</si>
  <si>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</si>
  <si>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</si>
  <si>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</si>
  <si>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</si>
  <si>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</si>
  <si>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</si>
  <si>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</si>
  <si>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</si>
  <si>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</si>
  <si>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</si>
  <si>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</si>
  <si>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</si>
  <si>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</si>
  <si>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</si>
  <si>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</si>
  <si>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</si>
  <si>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</si>
  <si>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</si>
  <si>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</si>
  <si>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</si>
  <si>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</si>
  <si>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</si>
  <si>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</si>
  <si>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</si>
  <si>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</si>
  <si>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</si>
  <si>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</si>
  <si>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</si>
  <si>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</si>
  <si>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</si>
  <si>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</si>
  <si>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</si>
  <si>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</si>
  <si>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</si>
  <si>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</si>
  <si>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</si>
  <si>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</si>
  <si>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</si>
  <si>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</si>
  <si>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</si>
  <si>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</si>
  <si>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</si>
  <si>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</si>
  <si>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</si>
  <si>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</si>
  <si>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</si>
  <si>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</si>
  <si>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</si>
  <si>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</si>
  <si>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</si>
  <si>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</si>
  <si>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</si>
  <si>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</si>
  <si>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</si>
  <si>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</si>
  <si>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</si>
  <si>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</si>
  <si>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</si>
  <si>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</si>
  <si>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</si>
  <si>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</si>
  <si>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</si>
  <si>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</si>
  <si>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</si>
  <si>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</si>
  <si>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</si>
  <si>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</si>
  <si>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</si>
  <si>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</si>
  <si>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</si>
  <si>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</si>
  <si>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</si>
  <si>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</si>
  <si>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</si>
  <si>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</si>
  <si>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</si>
  <si>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</si>
  <si>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</si>
  <si>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</si>
  <si>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</si>
  <si>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</si>
  <si>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</si>
  <si>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</si>
  <si>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</si>
  <si>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</si>
  <si>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</si>
  <si>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</si>
  <si>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</si>
  <si>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</si>
  <si>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</si>
  <si>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</si>
  <si>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</si>
  <si>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</si>
  <si>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</si>
  <si>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</si>
  <si>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</si>
  <si>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</si>
  <si>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</si>
  <si>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</si>
  <si>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</si>
  <si>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</si>
  <si>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</si>
  <si>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</si>
  <si>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</si>
  <si>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</si>
  <si>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</si>
  <si>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</si>
  <si>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</si>
  <si>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</si>
  <si>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</si>
  <si>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</si>
  <si>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</si>
  <si>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</si>
  <si>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</si>
  <si>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</si>
  <si>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</si>
  <si>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</si>
  <si>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</si>
  <si>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</si>
  <si>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</si>
  <si>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</si>
  <si>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</si>
  <si>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</si>
  <si>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</si>
  <si>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</si>
  <si>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</si>
  <si>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</si>
  <si>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</si>
  <si>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</si>
  <si>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</si>
  <si>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</si>
  <si>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</si>
  <si>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</si>
  <si>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</si>
  <si>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</si>
  <si>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</si>
  <si>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</si>
  <si>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</si>
  <si>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</si>
  <si>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</si>
  <si>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</si>
  <si>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</si>
  <si>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</si>
  <si>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</si>
  <si>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</si>
  <si>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</si>
  <si>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</si>
  <si>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</si>
  <si>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</si>
  <si>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</si>
  <si>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</si>
  <si>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</si>
  <si>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</si>
  <si>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</si>
  <si>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</si>
  <si>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</si>
  <si>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</si>
  <si>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</si>
  <si>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</si>
  <si>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</si>
  <si>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</si>
  <si>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</si>
  <si>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</si>
  <si>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</si>
  <si>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</si>
  <si>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</si>
  <si>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</si>
  <si>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</si>
  <si>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</si>
  <si>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</si>
  <si>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</si>
  <si>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</si>
  <si>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</si>
  <si>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</si>
  <si>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</si>
  <si>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</si>
  <si>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</si>
  <si>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</si>
  <si>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</si>
  <si>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</si>
  <si>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</si>
  <si>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</si>
  <si>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</si>
  <si>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</si>
  <si>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</si>
  <si>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</si>
  <si>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</si>
  <si>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</si>
  <si>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</si>
  <si>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</si>
  <si>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</si>
  <si>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</si>
  <si>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</si>
  <si>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</si>
  <si>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</si>
  <si>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</si>
  <si>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</si>
  <si>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</si>
  <si>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</si>
  <si>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</si>
  <si>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</si>
  <si>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</si>
  <si>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</si>
  <si>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</si>
  <si>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</si>
  <si>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</si>
  <si>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</si>
  <si>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</si>
  <si>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</si>
  <si>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</si>
  <si>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</si>
  <si>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</si>
  <si>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</si>
  <si>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</si>
  <si>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</si>
  <si>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</si>
  <si>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</si>
  <si>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</si>
  <si>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</si>
  <si>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</si>
  <si>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</si>
  <si>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</si>
  <si>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</si>
  <si>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</si>
  <si>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</si>
  <si>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</si>
  <si>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</si>
  <si>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</si>
  <si>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</si>
  <si>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</si>
  <si>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</si>
  <si>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</si>
  <si>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</si>
  <si>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</si>
  <si>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</si>
  <si>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</si>
  <si>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</si>
  <si>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</si>
  <si>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</si>
  <si>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</si>
  <si>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</si>
  <si>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</si>
  <si>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</si>
  <si>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</si>
  <si>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</si>
  <si>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</si>
  <si>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</si>
  <si>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</si>
  <si>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</si>
  <si>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</si>
  <si>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</si>
  <si>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</si>
  <si>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</si>
  <si>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</si>
  <si>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</si>
  <si>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</si>
  <si>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</si>
  <si>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</si>
  <si>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</si>
  <si>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</si>
  <si>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</si>
  <si>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</si>
  <si>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</si>
  <si>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</si>
  <si>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</si>
  <si>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</si>
  <si>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</si>
  <si>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</si>
  <si>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</si>
  <si>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</si>
  <si>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</si>
  <si>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</si>
  <si>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</si>
  <si>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</si>
  <si>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</si>
  <si>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</si>
  <si>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</si>
  <si>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</si>
  <si>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</si>
  <si>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</si>
  <si>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</si>
  <si>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</si>
  <si>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</si>
  <si>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</si>
  <si>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</si>
  <si>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</si>
  <si>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</si>
  <si>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</si>
  <si>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</si>
  <si>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</si>
  <si>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</si>
  <si>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</si>
  <si>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</si>
  <si>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</si>
  <si>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</si>
  <si>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</si>
  <si>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</si>
  <si>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</si>
  <si>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</si>
  <si>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</si>
  <si>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</si>
  <si>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</si>
  <si>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</si>
  <si>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</si>
  <si>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</si>
  <si>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</si>
  <si>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</si>
  <si>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</si>
  <si>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</si>
  <si>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</si>
  <si>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</si>
  <si>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</si>
  <si>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</si>
  <si>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</si>
  <si>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</si>
  <si>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</si>
  <si>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</si>
  <si>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</si>
  <si>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</si>
  <si>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</si>
  <si>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</si>
  <si>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</si>
  <si>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</si>
  <si>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</si>
  <si>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</si>
  <si>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</si>
  <si>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</si>
  <si>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</si>
  <si>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</si>
  <si>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</si>
  <si>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</si>
  <si>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</si>
  <si>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</si>
  <si>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</si>
  <si>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</si>
  <si>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</si>
  <si>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</si>
  <si>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</si>
  <si>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</si>
  <si>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</si>
  <si>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</si>
  <si>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</si>
  <si>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</si>
  <si>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</si>
  <si>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</si>
  <si>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</si>
  <si>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</si>
  <si>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</si>
  <si>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</si>
  <si>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</si>
  <si>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</si>
  <si>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</si>
  <si>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</si>
  <si>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</si>
  <si>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</si>
  <si>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</si>
  <si>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</si>
  <si>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</si>
  <si>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</si>
  <si>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</si>
  <si>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</si>
  <si>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</si>
  <si>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</si>
  <si>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</si>
  <si>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</si>
  <si>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</si>
  <si>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</si>
  <si>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</si>
  <si>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</si>
  <si>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</si>
  <si>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</si>
  <si>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</si>
  <si>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</si>
  <si>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</si>
  <si>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</si>
  <si>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</si>
  <si>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</si>
  <si>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</si>
  <si>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</si>
  <si>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</si>
  <si>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</si>
  <si>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</si>
  <si>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</si>
  <si>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</si>
  <si>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</si>
  <si>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</si>
  <si>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</si>
  <si>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</si>
  <si>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</si>
  <si>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</si>
  <si>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</si>
  <si>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</si>
  <si>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</si>
  <si>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</si>
  <si>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</si>
  <si>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</si>
  <si>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</si>
  <si>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</si>
  <si>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</si>
  <si>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</si>
  <si>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</si>
  <si>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</si>
  <si>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</si>
  <si>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</si>
  <si>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</si>
  <si>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</si>
  <si>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</si>
  <si>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</si>
  <si>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</si>
  <si>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</si>
  <si>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</si>
  <si>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</si>
  <si>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</si>
  <si>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</si>
  <si>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</si>
  <si>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</si>
  <si>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</si>
  <si>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</si>
  <si>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</si>
  <si>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</si>
  <si>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</si>
  <si>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</si>
  <si>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</si>
  <si>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</si>
  <si>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</si>
  <si>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</si>
  <si>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</si>
  <si>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</si>
  <si>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</si>
  <si>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</si>
  <si>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</si>
  <si>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</si>
  <si>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</si>
  <si>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</si>
  <si>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</si>
  <si>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</si>
  <si>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</si>
  <si>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</si>
  <si>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</si>
  <si>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</si>
  <si>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</si>
  <si>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</si>
  <si>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</si>
  <si>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</si>
  <si>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</si>
  <si>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</si>
  <si>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</si>
  <si>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</si>
  <si>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</si>
  <si>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</si>
  <si>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</si>
  <si>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</si>
  <si>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</si>
  <si>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</si>
  <si>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</si>
  <si>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</si>
  <si>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</si>
  <si>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</si>
  <si>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</si>
  <si>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</si>
  <si>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</si>
  <si>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</si>
  <si>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</si>
  <si>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</si>
  <si>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</si>
  <si>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</si>
  <si>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</si>
  <si>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</si>
  <si>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</si>
  <si>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</si>
  <si>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</si>
  <si>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</si>
  <si>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</si>
  <si>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</si>
  <si>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</si>
  <si>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</si>
  <si>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</si>
  <si>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</si>
  <si>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</si>
  <si>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</si>
  <si>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</si>
  <si>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</si>
  <si>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</si>
  <si>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</si>
  <si>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</si>
  <si>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</si>
  <si>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</si>
  <si>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</si>
  <si>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</si>
  <si>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</si>
  <si>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</si>
  <si>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</si>
  <si>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</si>
  <si>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</si>
  <si>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</si>
  <si>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</si>
  <si>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</si>
  <si>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</si>
  <si>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</si>
  <si>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</si>
  <si>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</si>
  <si>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</si>
  <si>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</si>
  <si>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</si>
  <si>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</si>
  <si>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</si>
  <si>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</si>
  <si>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</si>
  <si>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</si>
  <si>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</si>
  <si>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</si>
  <si>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</si>
  <si>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</si>
  <si>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</si>
  <si>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</si>
  <si>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</si>
  <si>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</si>
  <si>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</si>
  <si>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</si>
  <si>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</si>
  <si>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</si>
  <si>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</si>
  <si>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</si>
  <si>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</si>
  <si>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</si>
  <si>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</si>
  <si>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</si>
  <si>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</si>
  <si>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</si>
  <si>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</si>
  <si>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</si>
  <si>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</si>
  <si>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</si>
  <si>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</si>
  <si>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</si>
  <si>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</si>
  <si>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</si>
  <si>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</si>
  <si>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</si>
  <si>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</si>
  <si>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</si>
  <si>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</si>
  <si>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</si>
  <si>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</si>
  <si>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</si>
  <si>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</si>
  <si>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</si>
  <si>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</si>
  <si>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</si>
  <si>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</si>
  <si>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</si>
  <si>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</si>
  <si>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</si>
  <si>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</si>
  <si>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</si>
  <si>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</si>
  <si>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</si>
  <si>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</si>
  <si>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</si>
  <si>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</si>
  <si>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</si>
  <si>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</si>
  <si>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</si>
  <si>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</si>
  <si>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</si>
  <si>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</si>
  <si>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</si>
  <si>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</si>
  <si>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</si>
  <si>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</si>
  <si>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</si>
  <si>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</si>
  <si>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</si>
  <si>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</si>
  <si>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</si>
  <si>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</si>
  <si>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</si>
  <si>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</si>
  <si>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</si>
  <si>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</si>
  <si>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</si>
  <si>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</si>
  <si>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</si>
  <si>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</si>
  <si>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</si>
  <si>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</si>
  <si>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</si>
  <si>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</si>
  <si>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</si>
  <si>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</si>
  <si>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</si>
  <si>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</si>
  <si>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</si>
  <si>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</si>
  <si>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</si>
  <si>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</si>
  <si>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</si>
  <si>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</si>
  <si>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</si>
  <si>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</si>
  <si>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</si>
  <si>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</si>
  <si>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</si>
  <si>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</si>
  <si>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</si>
  <si>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</si>
  <si>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</si>
  <si>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</si>
  <si>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</si>
  <si>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</si>
  <si>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</si>
  <si>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</si>
  <si>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</si>
  <si>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</si>
  <si>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</si>
  <si>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</si>
  <si>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</si>
  <si>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</si>
  <si>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</si>
  <si>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</si>
  <si>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</si>
  <si>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</si>
  <si>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</si>
  <si>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</si>
  <si>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</si>
  <si>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</si>
  <si>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</si>
  <si>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</si>
  <si>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</si>
  <si>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</si>
  <si>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</si>
  <si>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</si>
  <si>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</si>
  <si>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</si>
  <si>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</si>
  <si>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</si>
  <si>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</si>
  <si>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</si>
  <si>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</si>
  <si>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</si>
  <si>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</si>
  <si>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</si>
  <si>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</si>
  <si>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</si>
  <si>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</si>
  <si>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</si>
  <si>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</si>
  <si>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</si>
  <si>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</si>
  <si>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</si>
  <si>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</si>
  <si>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</si>
  <si>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</si>
  <si>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</si>
  <si>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</si>
  <si>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</si>
  <si>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</si>
  <si>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</si>
  <si>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</si>
  <si>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</si>
  <si>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</si>
  <si>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</si>
  <si>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</si>
  <si>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</si>
  <si>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</si>
  <si>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</si>
  <si>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</si>
  <si>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</si>
  <si>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</si>
  <si>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</si>
  <si>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</si>
  <si>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</si>
  <si>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</si>
  <si>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</si>
  <si>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</si>
  <si>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</si>
  <si>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</si>
  <si>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</si>
  <si>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</si>
  <si>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</si>
  <si>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</si>
  <si>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</si>
  <si>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</si>
  <si>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</si>
  <si>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</si>
  <si>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</si>
  <si>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</si>
  <si>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</si>
  <si>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</si>
  <si>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</si>
  <si>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</si>
  <si>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</si>
  <si>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</si>
  <si>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</si>
  <si>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</si>
  <si>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</si>
  <si>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</si>
  <si>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</si>
  <si>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</si>
  <si>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</si>
  <si>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</si>
  <si>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</si>
  <si>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</si>
  <si>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</si>
  <si>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</si>
  <si>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</si>
  <si>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</si>
  <si>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</si>
  <si>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</si>
  <si>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</si>
  <si>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</si>
  <si>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</si>
  <si>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</si>
  <si>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</si>
  <si>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</si>
  <si>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</si>
  <si>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</si>
  <si>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</si>
  <si>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</si>
  <si>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</si>
  <si>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</si>
  <si>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</si>
  <si>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</si>
  <si>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</si>
  <si>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</si>
  <si>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</si>
  <si>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</si>
  <si>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</si>
  <si>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</si>
  <si>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</si>
  <si>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</si>
  <si>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</si>
  <si>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</si>
  <si>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</si>
  <si>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</si>
  <si>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</si>
  <si>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</si>
  <si>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</si>
  <si>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</si>
  <si>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</si>
  <si>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</si>
  <si>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</si>
  <si>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</si>
  <si>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</si>
  <si>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</si>
  <si>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</si>
  <si>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</si>
  <si>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</si>
  <si>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</si>
  <si>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</si>
  <si>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</si>
  <si>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</si>
  <si>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</si>
  <si>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</si>
  <si>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</si>
  <si>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</si>
  <si>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</si>
  <si>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</si>
  <si>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</si>
  <si>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</si>
  <si>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</si>
  <si>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</si>
  <si>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</si>
  <si>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</si>
  <si>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</si>
  <si>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</si>
  <si>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</si>
  <si>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</si>
  <si>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</si>
  <si>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</si>
  <si>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</si>
  <si>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</si>
  <si>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</si>
  <si>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</si>
  <si>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</si>
  <si>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</si>
  <si>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</si>
  <si>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</si>
  <si>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</si>
  <si>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</si>
  <si>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</si>
  <si>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</si>
  <si>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</si>
  <si>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</si>
  <si>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</si>
  <si>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</si>
  <si>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</si>
  <si>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</si>
  <si>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</si>
  <si>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</si>
  <si>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</si>
  <si>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</si>
  <si>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</si>
  <si>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</si>
  <si>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</si>
  <si>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</si>
  <si>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</si>
  <si>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</si>
  <si>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</si>
  <si>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</si>
  <si>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</si>
  <si>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</si>
  <si>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</si>
  <si>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</si>
  <si>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</si>
  <si>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</si>
  <si>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</si>
  <si>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</si>
  <si>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</si>
  <si>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</si>
  <si>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</si>
  <si>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</si>
  <si>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</si>
  <si>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</si>
  <si>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</si>
  <si>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</si>
  <si>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</si>
  <si>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</si>
  <si>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</si>
  <si>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</si>
  <si>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</si>
  <si>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</si>
  <si>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</si>
  <si>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</si>
  <si>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</si>
  <si>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</si>
  <si>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</si>
  <si>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</si>
  <si>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</si>
  <si>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</si>
  <si>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</si>
  <si>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</si>
  <si>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</si>
  <si>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</si>
  <si>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</si>
  <si>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</si>
  <si>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</si>
  <si>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</si>
  <si>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</si>
  <si>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</si>
  <si>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</si>
  <si>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</si>
  <si>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</si>
  <si>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</si>
  <si>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</si>
  <si>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</si>
  <si>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</si>
  <si>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</si>
  <si>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</si>
  <si>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</si>
  <si>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</si>
  <si>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</si>
  <si>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</si>
  <si>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</si>
  <si>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</si>
  <si>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</si>
  <si>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</si>
  <si>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</si>
  <si>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</si>
  <si>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</si>
  <si>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</si>
  <si>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</si>
  <si>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</si>
  <si>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</si>
  <si>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</si>
  <si>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</si>
  <si>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</si>
  <si>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</si>
  <si>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</si>
  <si>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</si>
  <si>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</si>
  <si>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</si>
  <si>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</si>
  <si>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</si>
  <si>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</si>
  <si>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</si>
  <si>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</si>
  <si>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</si>
  <si>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</si>
  <si>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</si>
  <si>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</si>
  <si>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</si>
  <si>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</si>
  <si>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</si>
  <si>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</si>
  <si>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</si>
  <si>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</si>
  <si>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</si>
  <si>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</si>
  <si>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</si>
  <si>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</si>
  <si>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</si>
  <si>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</si>
  <si>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</si>
  <si>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</si>
  <si>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</si>
  <si>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</si>
  <si>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</si>
  <si>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</si>
  <si>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</si>
  <si>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</si>
  <si>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</si>
  <si>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</si>
  <si>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</si>
  <si>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</si>
  <si>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</si>
  <si>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</si>
  <si>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</si>
  <si>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</si>
  <si>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</si>
  <si>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</si>
  <si>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</si>
  <si>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</si>
  <si>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</si>
  <si>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</si>
  <si>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</si>
  <si>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</si>
  <si>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</si>
  <si>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</si>
  <si>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</si>
  <si>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</si>
  <si>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</si>
  <si>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</si>
  <si>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</si>
  <si>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</si>
  <si>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</si>
  <si>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</si>
  <si>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</si>
  <si>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</si>
  <si>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</si>
  <si>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</si>
  <si>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</si>
  <si>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</si>
  <si>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</si>
  <si>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</si>
  <si>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</si>
  <si>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</si>
  <si>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</si>
  <si>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</si>
  <si>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</si>
  <si>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</si>
  <si>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</si>
  <si>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</si>
  <si>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</si>
  <si>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</si>
  <si>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</si>
  <si>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</si>
  <si>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</si>
  <si>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</si>
  <si>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</si>
  <si>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</si>
  <si>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</si>
  <si>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</si>
  <si>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</si>
  <si>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</si>
  <si>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</si>
  <si>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</si>
  <si>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</si>
  <si>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</si>
  <si>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</si>
  <si>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</si>
  <si>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</si>
  <si>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</si>
  <si>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</si>
  <si>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</si>
  <si>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</si>
  <si>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</si>
  <si>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</si>
  <si>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</si>
  <si>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</si>
  <si>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</si>
  <si>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</si>
  <si>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</si>
  <si>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</si>
  <si>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</si>
  <si>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</si>
  <si>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</si>
  <si>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</si>
  <si>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</si>
  <si>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</si>
  <si>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</si>
  <si>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</si>
  <si>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</si>
  <si>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</si>
  <si>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</si>
  <si>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</si>
  <si>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</si>
  <si>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</si>
  <si>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</si>
  <si>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</si>
  <si>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</si>
  <si>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</si>
  <si>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</si>
  <si>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</si>
  <si>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</si>
  <si>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</si>
  <si>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</si>
  <si>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</si>
  <si>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</si>
  <si>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</si>
  <si>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</si>
  <si>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</si>
  <si>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</si>
  <si>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</si>
  <si>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</si>
  <si>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</si>
  <si>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</si>
  <si>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</si>
  <si>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</si>
  <si>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</si>
  <si>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</si>
  <si>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</si>
  <si>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</si>
  <si>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</si>
  <si>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</si>
  <si>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</si>
  <si>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</si>
  <si>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</si>
  <si>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</si>
  <si>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</si>
  <si>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</si>
  <si>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</si>
  <si>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</si>
  <si>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</si>
  <si>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</si>
  <si>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</si>
  <si>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</si>
  <si>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</si>
  <si>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</si>
  <si>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</si>
  <si>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</si>
  <si>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</si>
  <si>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</si>
  <si>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</si>
  <si>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</si>
  <si>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</si>
  <si>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</si>
  <si>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</si>
  <si>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</si>
  <si>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</si>
  <si>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</si>
  <si>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</si>
  <si>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</si>
  <si>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</si>
  <si>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</si>
  <si>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</si>
  <si>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</si>
  <si>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</si>
  <si>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</si>
  <si>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</si>
  <si>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</si>
  <si>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</si>
  <si>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</si>
  <si>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</si>
  <si>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</si>
  <si>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</si>
  <si>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</si>
  <si>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</si>
  <si>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</si>
  <si>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</si>
  <si>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</si>
  <si>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</si>
  <si>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</si>
  <si>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</si>
  <si>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</si>
  <si>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</si>
  <si>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</si>
  <si>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</si>
  <si>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</si>
  <si>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</si>
  <si>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</si>
  <si>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</si>
  <si>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</si>
  <si>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</si>
  <si>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</si>
  <si>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</si>
  <si>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</si>
  <si>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</si>
  <si>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</si>
  <si>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</si>
  <si>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</si>
  <si>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</si>
  <si>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</si>
  <si>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</si>
  <si>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</si>
  <si>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</si>
  <si>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</si>
  <si>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</si>
  <si>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</si>
  <si>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</si>
  <si>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</si>
  <si>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</si>
  <si>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</si>
  <si>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</si>
  <si>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</si>
  <si>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</si>
  <si>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</si>
  <si>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</si>
  <si>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</si>
  <si>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</si>
  <si>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</si>
  <si>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</si>
  <si>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</si>
  <si>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</si>
  <si>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</si>
  <si>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</si>
  <si>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</si>
  <si>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</si>
  <si>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</si>
  <si>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</si>
  <si>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</si>
  <si>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</si>
  <si>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</si>
  <si>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</si>
  <si>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</si>
  <si>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</si>
  <si>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</si>
  <si>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</si>
  <si>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</si>
  <si>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</si>
  <si>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</si>
  <si>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</si>
  <si>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</si>
  <si>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</si>
  <si>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</si>
  <si>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</si>
  <si>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</si>
  <si>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</si>
  <si>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</si>
  <si>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</si>
  <si>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</si>
  <si>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</si>
  <si>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</si>
  <si>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</si>
  <si>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</si>
  <si>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</si>
  <si>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</si>
  <si>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</si>
  <si>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</si>
  <si>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</si>
  <si>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</si>
  <si>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</si>
  <si>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</si>
  <si>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</si>
  <si>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</si>
  <si>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</si>
  <si>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</si>
  <si>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</si>
  <si>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</si>
  <si>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</si>
  <si>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</si>
  <si>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</si>
  <si>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</si>
  <si>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</si>
  <si>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</si>
  <si>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</si>
  <si>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</si>
  <si>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</si>
  <si>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</si>
  <si>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</si>
  <si>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</si>
  <si>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</si>
  <si>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</si>
  <si>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</si>
  <si>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</si>
  <si>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</si>
  <si>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</si>
  <si>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</si>
  <si>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</si>
  <si>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</si>
  <si>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</si>
  <si>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</si>
  <si>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</si>
  <si>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</si>
  <si>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</si>
  <si>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</si>
  <si>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</si>
  <si>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</si>
  <si>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</si>
  <si>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</si>
  <si>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</si>
  <si>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</si>
  <si>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</si>
  <si>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</si>
  <si>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</si>
  <si>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</si>
  <si>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</si>
  <si>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</si>
  <si>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</si>
  <si>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</si>
  <si>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</si>
  <si>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</si>
  <si>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</si>
  <si>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</si>
  <si>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</si>
  <si>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</si>
  <si>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</si>
  <si>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</si>
  <si>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</si>
  <si>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</si>
  <si>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</si>
  <si>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</si>
  <si>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</si>
  <si>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</si>
  <si>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</si>
  <si>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</si>
  <si>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</si>
  <si>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</si>
  <si>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</si>
  <si>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</si>
  <si>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</si>
  <si>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</si>
  <si>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</si>
  <si>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</si>
  <si>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</si>
  <si>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</si>
  <si>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</si>
  <si>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</si>
  <si>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</si>
  <si>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</si>
  <si>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</si>
  <si>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</si>
  <si>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</si>
  <si>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</si>
  <si>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</si>
  <si>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</si>
  <si>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</si>
  <si>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</si>
  <si>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</si>
  <si>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</si>
  <si>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</si>
  <si>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</si>
  <si>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</si>
  <si>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</si>
  <si>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</si>
  <si>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</si>
  <si>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</si>
  <si>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</si>
  <si>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</si>
  <si>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</si>
  <si>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</si>
  <si>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</si>
  <si>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</si>
  <si>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</si>
  <si>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</si>
  <si>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</si>
  <si>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</si>
  <si>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</si>
  <si>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</si>
  <si>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</si>
  <si>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</si>
  <si>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</si>
  <si>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</si>
  <si>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</si>
  <si>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</si>
  <si>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</si>
  <si>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</si>
  <si>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</si>
  <si>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</si>
  <si>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</si>
  <si>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</si>
  <si>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</si>
  <si>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</si>
  <si>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</si>
  <si>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</si>
  <si>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</si>
  <si>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</si>
  <si>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</si>
  <si>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</si>
  <si>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</si>
  <si>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</si>
  <si>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</si>
  <si>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</si>
  <si>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</si>
  <si>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</si>
  <si>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</si>
  <si>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</si>
  <si>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</si>
  <si>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</si>
  <si>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</si>
  <si>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</si>
  <si>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</si>
  <si>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</si>
  <si>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</si>
  <si>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</si>
  <si>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</si>
  <si>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</si>
  <si>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</si>
  <si>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</si>
  <si>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</si>
  <si>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</si>
  <si>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</si>
  <si>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</si>
  <si>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</si>
  <si>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</si>
  <si>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</si>
  <si>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</si>
  <si>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</si>
  <si>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</si>
  <si>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</si>
  <si>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</si>
  <si>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</si>
  <si>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</si>
  <si>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</si>
  <si>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</si>
  <si>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</si>
  <si>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</si>
  <si>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</si>
  <si>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</si>
  <si>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</si>
  <si>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</si>
  <si>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</si>
  <si>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</si>
  <si>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</si>
  <si>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</si>
  <si>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</si>
  <si>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</si>
  <si>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</si>
  <si>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</si>
  <si>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</si>
  <si>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</si>
  <si>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</si>
  <si>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</si>
  <si>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</si>
  <si>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</si>
  <si>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</si>
  <si>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</si>
  <si>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</si>
  <si>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</si>
  <si>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</si>
  <si>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</si>
  <si>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</si>
  <si>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</si>
  <si>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</si>
  <si>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</si>
  <si>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</si>
  <si>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</si>
  <si>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</si>
  <si>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</si>
  <si>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</si>
  <si>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</si>
  <si>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</si>
  <si>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</si>
  <si>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</si>
  <si>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</si>
  <si>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</si>
  <si>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</si>
  <si>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</si>
  <si>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</si>
  <si>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</si>
  <si>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</si>
  <si>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</si>
  <si>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</si>
  <si>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</si>
  <si>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</si>
  <si>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</si>
  <si>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</si>
  <si>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</si>
  <si>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</si>
  <si>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</si>
  <si>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</si>
  <si>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</si>
  <si>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</si>
  <si>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</si>
  <si>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</si>
  <si>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</si>
  <si>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</si>
  <si>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</si>
  <si>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</si>
  <si>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</si>
  <si>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</si>
  <si>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</si>
  <si>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</si>
  <si>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</si>
  <si>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</si>
  <si>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</si>
  <si>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</si>
  <si>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</si>
  <si>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</si>
  <si>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</si>
  <si>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</si>
  <si>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</si>
  <si>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</si>
  <si>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</si>
  <si>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</si>
  <si>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</si>
  <si>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</si>
  <si>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</si>
  <si>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</si>
  <si>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</si>
  <si>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</si>
  <si>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</si>
  <si>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</si>
  <si>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</si>
  <si>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</si>
  <si>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</si>
  <si>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</si>
  <si>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</si>
  <si>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</si>
  <si>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</si>
  <si>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</si>
  <si>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</si>
  <si>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</si>
  <si>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</si>
  <si>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</si>
  <si>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</si>
  <si>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</si>
  <si>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</si>
  <si>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</si>
  <si>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</si>
  <si>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</si>
  <si>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</si>
  <si>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</si>
  <si>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</si>
  <si>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</si>
  <si>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</si>
  <si>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</si>
  <si>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</si>
  <si>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</si>
  <si>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</si>
  <si>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</si>
  <si>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</si>
  <si>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</si>
  <si>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</si>
  <si>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</si>
  <si>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</si>
  <si>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</si>
  <si>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</si>
  <si>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</si>
  <si>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</si>
  <si>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</si>
  <si>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</si>
  <si>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</si>
  <si>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</si>
  <si>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</si>
  <si>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</si>
  <si>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</si>
  <si>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</si>
  <si>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</si>
  <si>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</si>
  <si>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</si>
  <si>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</si>
  <si>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</si>
  <si>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</si>
  <si>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</si>
  <si>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</si>
  <si>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</si>
  <si>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</si>
  <si>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</si>
  <si>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</si>
  <si>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</si>
  <si>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</si>
  <si>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</si>
  <si>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</si>
  <si>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</si>
  <si>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</si>
  <si>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</si>
  <si>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</si>
  <si>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</si>
  <si>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</si>
  <si>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</si>
  <si>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</si>
  <si>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</si>
  <si>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</si>
  <si>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</si>
  <si>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</si>
  <si>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</si>
  <si>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</si>
  <si>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</si>
  <si>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</si>
  <si>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</si>
  <si>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</si>
  <si>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</si>
  <si>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</si>
  <si>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</si>
  <si>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</si>
  <si>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</si>
  <si>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</si>
  <si>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</si>
  <si>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</si>
  <si>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</si>
  <si>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</si>
  <si>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</si>
  <si>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</si>
  <si>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</si>
  <si>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</si>
  <si>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</si>
  <si>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</si>
  <si>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</si>
  <si>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</si>
  <si>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</si>
  <si>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</si>
  <si>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</si>
  <si>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</si>
  <si>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</si>
  <si>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</si>
  <si>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</si>
  <si>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</si>
  <si>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</si>
  <si>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</si>
  <si>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</si>
  <si>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</si>
  <si>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</si>
  <si>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</si>
  <si>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</si>
  <si>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</si>
  <si>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</si>
  <si>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</si>
  <si>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</si>
  <si>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</si>
  <si>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</si>
  <si>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</si>
  <si>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</si>
  <si>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</si>
  <si>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</si>
  <si>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</si>
  <si>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</si>
  <si>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</si>
  <si>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</si>
  <si>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</si>
  <si>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</si>
  <si>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</si>
  <si>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</si>
  <si>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</si>
  <si>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</si>
  <si>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</si>
  <si>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</si>
  <si>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</si>
  <si>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</si>
  <si>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</si>
  <si>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</si>
  <si>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</si>
  <si>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</si>
  <si>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</si>
  <si>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</si>
  <si>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</si>
  <si>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</si>
  <si>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</si>
  <si>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</si>
  <si>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</si>
  <si>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</si>
  <si>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</si>
  <si>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</si>
  <si>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</si>
  <si>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</si>
  <si>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</si>
  <si>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</si>
  <si>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</si>
  <si>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</si>
  <si>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</si>
  <si>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</si>
  <si>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</si>
  <si>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</si>
  <si>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</si>
  <si>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</si>
  <si>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</si>
  <si>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</si>
  <si>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</si>
  <si>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</si>
  <si>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</si>
  <si>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</si>
  <si>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</si>
  <si>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</si>
  <si>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</si>
  <si>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</si>
  <si>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</si>
  <si>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</si>
  <si>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</si>
  <si>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</si>
  <si>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</si>
  <si>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</si>
  <si>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</si>
  <si>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</si>
  <si>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</si>
  <si>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</si>
  <si>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</si>
  <si>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</si>
  <si>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</si>
  <si>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</si>
  <si>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</si>
  <si>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</si>
  <si>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</si>
  <si>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</si>
  <si>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</si>
  <si>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</si>
  <si>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</si>
  <si>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</si>
  <si>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</si>
  <si>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</si>
  <si>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</si>
  <si>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</si>
  <si>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</si>
  <si>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</si>
  <si>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</si>
  <si>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</si>
  <si>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</si>
  <si>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</si>
  <si>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</si>
  <si>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</si>
  <si>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</si>
  <si>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</si>
  <si>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</si>
  <si>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</si>
  <si>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</si>
  <si>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</si>
  <si>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</si>
  <si>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</si>
  <si>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</si>
  <si>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</si>
  <si>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</si>
  <si>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</si>
  <si>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</si>
  <si>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</si>
  <si>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</si>
  <si>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</si>
  <si>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</si>
  <si>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</si>
  <si>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</si>
  <si>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</si>
  <si>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</si>
  <si>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</si>
  <si>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</si>
  <si>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</si>
  <si>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</si>
  <si>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</si>
  <si>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</si>
  <si>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</si>
  <si>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</si>
  <si>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</si>
  <si>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</si>
  <si>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</si>
  <si>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</si>
  <si>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</si>
  <si>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</si>
  <si>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</si>
  <si>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</si>
  <si>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</si>
  <si>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</si>
  <si>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</si>
  <si>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</si>
  <si>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</si>
  <si>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</si>
  <si>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</si>
  <si>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</si>
  <si>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</si>
  <si>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</si>
  <si>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</si>
  <si>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</si>
  <si>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</si>
  <si>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</si>
  <si>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</si>
  <si>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</si>
  <si>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</si>
  <si>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</si>
  <si>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</si>
  <si>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</si>
  <si>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</si>
  <si>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</si>
  <si>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</si>
  <si>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</si>
  <si>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</si>
  <si>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</si>
  <si>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</si>
  <si>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</si>
  <si>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</si>
  <si>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</si>
  <si>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</si>
  <si>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</si>
  <si>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</si>
  <si>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</si>
  <si>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</si>
  <si>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</si>
  <si>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</si>
  <si>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</si>
  <si>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</si>
  <si>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</si>
  <si>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</si>
  <si>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</si>
  <si>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</si>
  <si>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</si>
  <si>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</si>
  <si>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</si>
  <si>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</si>
  <si>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</si>
  <si>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</si>
  <si>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</si>
  <si>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</si>
  <si>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</si>
  <si>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</si>
  <si>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</si>
  <si>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</si>
  <si>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</si>
  <si>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</si>
  <si>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</si>
  <si>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</si>
  <si>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</si>
  <si>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</si>
  <si>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</si>
  <si>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</si>
  <si>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</si>
  <si>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</si>
  <si>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</si>
  <si>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</si>
  <si>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</si>
  <si>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</si>
  <si>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</si>
  <si>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</si>
  <si>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</si>
  <si>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</si>
  <si>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</si>
  <si>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</si>
  <si>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</si>
  <si>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</si>
  <si>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</si>
  <si>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</si>
  <si>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</si>
  <si>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</si>
  <si>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</si>
  <si>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</si>
  <si>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</si>
  <si>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</si>
  <si>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</si>
  <si>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</si>
  <si>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</si>
  <si>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</si>
  <si>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</si>
  <si>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</si>
  <si>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</si>
  <si>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</si>
  <si>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</si>
  <si>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</si>
  <si>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</si>
  <si>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</si>
  <si>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</si>
  <si>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</si>
  <si>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</si>
  <si>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</si>
  <si>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</si>
  <si>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</si>
  <si>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</si>
  <si>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</si>
  <si>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</si>
  <si>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</si>
  <si>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</si>
  <si>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</si>
  <si>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</si>
  <si>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</si>
  <si>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</si>
  <si>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</si>
  <si>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</si>
  <si>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</si>
  <si>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</si>
  <si>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</si>
  <si>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</si>
  <si>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</si>
  <si>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</si>
  <si>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</si>
  <si>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</si>
  <si>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</si>
  <si>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</si>
  <si>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</si>
  <si>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</si>
  <si>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</si>
  <si>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</si>
  <si>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</si>
  <si>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</si>
  <si>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</si>
  <si>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</si>
  <si>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</si>
  <si>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</si>
  <si>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</si>
  <si>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</si>
  <si>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</si>
  <si>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</si>
  <si>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</si>
  <si>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</si>
  <si>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</si>
  <si>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</si>
  <si>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</si>
  <si>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</si>
  <si>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</si>
  <si>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</si>
  <si>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</si>
  <si>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</si>
  <si>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</si>
  <si>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</si>
  <si>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</si>
  <si>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</si>
  <si>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</si>
  <si>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</si>
  <si>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</si>
  <si>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</si>
  <si>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</si>
  <si>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</si>
  <si>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</si>
  <si>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</si>
  <si>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</si>
  <si>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</si>
  <si>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</si>
  <si>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</si>
  <si>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</si>
  <si>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</si>
  <si>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</si>
  <si>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</si>
  <si>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</si>
  <si>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</si>
  <si>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</si>
  <si>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</si>
  <si>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</si>
  <si>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</si>
  <si>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</si>
  <si>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</si>
  <si>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</si>
  <si>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</si>
  <si>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</si>
  <si>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</si>
  <si>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</si>
  <si>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</si>
  <si>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</si>
  <si>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</si>
  <si>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</si>
  <si>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</si>
  <si>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</si>
  <si>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</si>
  <si>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</si>
  <si>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</si>
  <si>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</si>
  <si>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</si>
  <si>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</si>
  <si>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</si>
  <si>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</si>
  <si>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</si>
  <si>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</si>
  <si>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</si>
  <si>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</si>
  <si>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</si>
  <si>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</si>
  <si>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</si>
  <si>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</si>
  <si>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</si>
  <si>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</si>
  <si>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</si>
  <si>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</si>
  <si>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</si>
  <si>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</si>
  <si>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</si>
  <si>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</si>
  <si>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</si>
  <si>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</si>
  <si>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</si>
  <si>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</si>
  <si>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</si>
  <si>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</si>
  <si>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</si>
  <si>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</si>
  <si>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</si>
  <si>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</si>
  <si>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</si>
  <si>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</si>
  <si>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</si>
  <si>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</si>
  <si>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</si>
  <si>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</si>
  <si>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</si>
  <si>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</si>
  <si>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</si>
  <si>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</si>
  <si>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</si>
  <si>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</si>
  <si>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</si>
  <si>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</si>
  <si>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</si>
  <si>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</si>
  <si>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</si>
  <si>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</si>
  <si>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</si>
  <si>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</si>
  <si>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</si>
  <si>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</si>
  <si>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</si>
  <si>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</si>
  <si>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</si>
  <si>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</si>
  <si>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</si>
  <si>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</si>
  <si>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</si>
  <si>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</si>
  <si>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</si>
  <si>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</si>
  <si>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</si>
  <si>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</si>
  <si>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</si>
  <si>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</si>
  <si>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</si>
  <si>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</si>
  <si>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</si>
  <si>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</si>
  <si>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</si>
  <si>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</si>
  <si>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</si>
  <si>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</si>
  <si>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</si>
  <si>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</si>
  <si>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</si>
  <si>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</si>
  <si>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</si>
  <si>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</si>
  <si>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</si>
  <si>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</si>
  <si>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</si>
  <si>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</si>
  <si>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</si>
  <si>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</si>
  <si>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</si>
  <si>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</si>
  <si>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</si>
  <si>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</si>
  <si>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</si>
  <si>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</si>
  <si>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</si>
  <si>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</si>
  <si>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</si>
  <si>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</si>
  <si>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</si>
  <si>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</si>
  <si>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</si>
  <si>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</si>
  <si>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</si>
  <si>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</si>
  <si>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</si>
  <si>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</si>
  <si>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</si>
  <si>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</si>
  <si>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</si>
  <si>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</si>
  <si>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</si>
  <si>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</si>
  <si>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</si>
  <si>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</si>
  <si>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</si>
  <si>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</si>
  <si>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</si>
  <si>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</si>
  <si>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</si>
  <si>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</si>
  <si>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</si>
  <si>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</si>
  <si>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</si>
  <si>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</si>
  <si>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</si>
  <si>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</si>
  <si>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</si>
  <si>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</si>
  <si>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</si>
  <si>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</si>
  <si>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</si>
  <si>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</si>
  <si>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</si>
  <si>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</si>
  <si>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</si>
  <si>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</si>
  <si>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</si>
  <si>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</si>
  <si>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</si>
  <si>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</si>
  <si>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</si>
  <si>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</si>
  <si>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</si>
  <si>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</si>
  <si>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</si>
  <si>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</si>
  <si>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</si>
  <si>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</si>
  <si>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</si>
  <si>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</si>
  <si>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</si>
  <si>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</si>
  <si>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</si>
  <si>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</si>
  <si>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</si>
  <si>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</si>
  <si>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</si>
  <si>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</si>
  <si>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</si>
  <si>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</si>
  <si>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</si>
  <si>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</si>
  <si>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</si>
  <si>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</si>
  <si>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</si>
  <si>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</si>
  <si>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</si>
  <si>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</si>
  <si>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</si>
  <si>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</si>
  <si>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</si>
  <si>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</si>
  <si>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</si>
  <si>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</si>
  <si>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</si>
  <si>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</si>
  <si>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</si>
  <si>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</si>
  <si>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</si>
  <si>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</si>
  <si>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</si>
  <si>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</si>
  <si>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</si>
  <si>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</si>
  <si>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</si>
  <si>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</si>
  <si>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</si>
  <si>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</si>
  <si>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</si>
  <si>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</si>
  <si>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</si>
  <si>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</si>
  <si>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</si>
  <si>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</si>
  <si>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</si>
  <si>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</si>
  <si>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</si>
  <si>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</si>
  <si>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</si>
  <si>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</si>
  <si>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</si>
  <si>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</si>
  <si>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</si>
  <si>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</si>
  <si>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</si>
  <si>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</si>
  <si>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</si>
  <si>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</si>
  <si>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</si>
  <si>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</si>
  <si>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</si>
  <si>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</si>
  <si>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</si>
  <si>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</si>
  <si>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</si>
  <si>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</si>
  <si>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</si>
  <si>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</si>
  <si>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</si>
  <si>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</si>
  <si>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</si>
  <si>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</si>
  <si>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</si>
  <si>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</si>
  <si>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</si>
  <si>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</si>
  <si>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</si>
  <si>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</si>
  <si>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</si>
  <si>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</si>
  <si>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</si>
  <si>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</si>
  <si>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</si>
  <si>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</si>
  <si>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</si>
  <si>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</si>
  <si>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</si>
  <si>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</si>
  <si>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</si>
  <si>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</si>
  <si>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</si>
  <si>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</si>
  <si>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</si>
  <si>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</si>
  <si>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</si>
  <si>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</si>
  <si>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</si>
  <si>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</si>
  <si>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</si>
  <si>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</si>
  <si>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</si>
  <si>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</si>
  <si>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</si>
  <si>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</si>
  <si>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</si>
  <si>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</si>
  <si>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</si>
  <si>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</si>
  <si>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</si>
  <si>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</si>
  <si>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</si>
  <si>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</si>
  <si>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</si>
  <si>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</si>
  <si>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</si>
  <si>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</si>
  <si>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</si>
  <si>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</si>
  <si>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</si>
  <si>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</si>
  <si>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</si>
  <si>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</si>
  <si>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</si>
  <si>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</si>
  <si>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</si>
  <si>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</si>
  <si>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</si>
  <si>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</si>
  <si>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</si>
  <si>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</si>
  <si>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</si>
  <si>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</si>
  <si>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</si>
  <si>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</si>
  <si>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</si>
  <si>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</si>
  <si>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</si>
  <si>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</si>
  <si>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</si>
  <si>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</si>
  <si>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</si>
  <si>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</si>
  <si>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</si>
  <si>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</si>
  <si>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</si>
  <si>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</si>
  <si>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</si>
  <si>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</si>
  <si>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</si>
  <si>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</si>
  <si>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</si>
  <si>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</si>
  <si>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</si>
  <si>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</si>
  <si>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</si>
  <si>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</si>
  <si>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</si>
  <si>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</si>
  <si>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</si>
  <si>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</si>
  <si>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</si>
  <si>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</si>
  <si>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</si>
  <si>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</si>
  <si>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</si>
  <si>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</si>
  <si>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</si>
  <si>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</si>
  <si>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</si>
  <si>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</si>
  <si>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</si>
  <si>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</si>
  <si>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</si>
  <si>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</si>
  <si>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</si>
  <si>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</si>
  <si>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</si>
  <si>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</si>
  <si>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</si>
  <si>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</si>
  <si>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</si>
  <si>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</si>
  <si>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</si>
  <si>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</si>
  <si>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</si>
  <si>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</si>
  <si>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</si>
  <si>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</si>
  <si>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</si>
  <si>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</si>
  <si>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</si>
  <si>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</si>
  <si>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</si>
  <si>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</si>
  <si>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</si>
  <si>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</si>
  <si>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</si>
  <si>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</si>
  <si>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</si>
  <si>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</si>
  <si>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</si>
  <si>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</si>
  <si>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</si>
  <si>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</si>
  <si>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</si>
  <si>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</si>
  <si>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</si>
  <si>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</si>
  <si>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</si>
  <si>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</si>
  <si>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</si>
  <si>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</si>
  <si>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</si>
  <si>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</si>
  <si>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</si>
  <si>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</si>
  <si>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</si>
  <si>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</si>
  <si>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</si>
  <si>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</si>
  <si>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</si>
  <si>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</si>
  <si>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</si>
  <si>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</si>
  <si>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</si>
  <si>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</si>
  <si>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</si>
  <si>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</si>
  <si>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</si>
  <si>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</si>
  <si>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</si>
  <si>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</si>
  <si>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</si>
  <si>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</si>
  <si>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</si>
  <si>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</si>
  <si>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</si>
  <si>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</si>
  <si>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</si>
  <si>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</si>
  <si>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</si>
  <si>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</si>
  <si>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</si>
  <si>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</si>
  <si>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</si>
  <si>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</si>
  <si>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</si>
  <si>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</si>
  <si>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</si>
  <si>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</si>
  <si>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</si>
  <si>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</si>
  <si>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</si>
  <si>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</si>
  <si>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</si>
  <si>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</si>
  <si>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</si>
  <si>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</si>
  <si>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</si>
  <si>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</si>
  <si>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</si>
  <si>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</si>
  <si>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</si>
  <si>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</si>
  <si>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</si>
  <si>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</si>
  <si>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</si>
  <si>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</si>
  <si>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</si>
  <si>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</si>
  <si>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</si>
  <si>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</si>
  <si>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</si>
  <si>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</si>
  <si>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</si>
  <si>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</si>
  <si>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</si>
  <si>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</si>
  <si>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</si>
  <si>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</si>
  <si>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</si>
  <si>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</si>
  <si>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</si>
  <si>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</si>
  <si>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</si>
  <si>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</si>
  <si>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</si>
  <si>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</si>
  <si>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</si>
  <si>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</si>
  <si>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</si>
  <si>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</si>
  <si>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</si>
  <si>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</si>
  <si>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</si>
  <si>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</si>
  <si>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</si>
  <si>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</si>
  <si>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</si>
  <si>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</si>
  <si>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</si>
  <si>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</si>
  <si>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</si>
  <si>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</si>
  <si>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</si>
  <si>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</si>
  <si>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</si>
  <si>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</si>
  <si>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</si>
  <si>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</si>
  <si>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</si>
  <si>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</si>
  <si>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</si>
  <si>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</si>
  <si>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</si>
  <si>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</si>
  <si>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</si>
  <si>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</si>
  <si>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</si>
  <si>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</si>
  <si>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</si>
  <si>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</si>
  <si>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</si>
  <si>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</si>
  <si>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</si>
  <si>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</si>
  <si>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</si>
  <si>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</si>
  <si>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</si>
  <si>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</si>
  <si>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</si>
  <si>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</si>
  <si>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</si>
  <si>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</si>
  <si>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</si>
  <si>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</si>
  <si>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</si>
  <si>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</si>
  <si>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</si>
  <si>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</si>
  <si>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</si>
  <si>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</si>
  <si>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</si>
  <si>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</si>
  <si>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</si>
  <si>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</si>
  <si>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</si>
  <si>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</si>
  <si>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</si>
  <si>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</si>
  <si>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</si>
  <si>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</si>
  <si>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</si>
  <si>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</si>
  <si>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</si>
  <si>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</si>
  <si>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</si>
  <si>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</si>
  <si>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</si>
  <si>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</si>
  <si>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</si>
  <si>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</si>
  <si>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</si>
  <si>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</si>
  <si>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</si>
  <si>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</si>
  <si>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</si>
  <si>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</si>
  <si>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</si>
  <si>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</si>
  <si>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</si>
  <si>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</si>
  <si>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</si>
  <si>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</si>
  <si>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</si>
  <si>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</si>
  <si>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</si>
  <si>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</si>
  <si>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</si>
  <si>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</si>
  <si>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</si>
  <si>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</si>
  <si>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</si>
  <si>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</si>
  <si>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</si>
  <si>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</si>
  <si>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</si>
  <si>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</si>
  <si>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</si>
  <si>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</si>
  <si>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</si>
  <si>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</si>
  <si>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</si>
  <si>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</si>
  <si>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</si>
  <si>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</si>
  <si>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</si>
  <si>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</si>
  <si>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</si>
  <si>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</si>
  <si>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</si>
  <si>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</si>
  <si>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</si>
  <si>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</si>
  <si>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</si>
  <si>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</si>
  <si>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</si>
  <si>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</si>
  <si>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</si>
  <si>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</si>
  <si>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</si>
  <si>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</si>
  <si>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</si>
  <si>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</si>
  <si>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</si>
  <si>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</si>
  <si>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</si>
  <si>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</si>
  <si>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</si>
  <si>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</si>
  <si>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</si>
  <si>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</si>
  <si>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</si>
  <si>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</si>
  <si>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</si>
  <si>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</si>
  <si>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</si>
  <si>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</si>
  <si>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</si>
  <si>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</si>
  <si>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</si>
  <si>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</si>
  <si>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</si>
  <si>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</si>
  <si>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</si>
  <si>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</si>
  <si>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</si>
  <si>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</si>
  <si>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</si>
  <si>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</si>
  <si>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</si>
  <si>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</si>
  <si>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</si>
  <si>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</si>
  <si>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</si>
  <si>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</si>
  <si>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</si>
  <si>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</si>
  <si>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</si>
  <si>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</si>
  <si>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</si>
  <si>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</si>
  <si>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</si>
  <si>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</si>
  <si>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</si>
  <si>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</si>
  <si>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</si>
  <si>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</si>
  <si>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</si>
  <si>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</si>
  <si>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</si>
  <si>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</si>
  <si>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</si>
  <si>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</si>
  <si>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</si>
  <si>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</si>
  <si>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</si>
  <si>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</si>
  <si>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</si>
  <si>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</si>
  <si>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</si>
  <si>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</si>
  <si>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</si>
  <si>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</si>
  <si>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</si>
  <si>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</si>
  <si>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</si>
  <si>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</si>
  <si>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</si>
  <si>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</si>
  <si>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</si>
  <si>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</si>
  <si>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</si>
  <si>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</si>
  <si>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</si>
  <si>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</si>
  <si>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</si>
  <si>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</si>
  <si>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</si>
  <si>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</si>
  <si>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</si>
  <si>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</si>
  <si>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</si>
  <si>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</si>
  <si>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</si>
  <si>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</si>
  <si>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</si>
  <si>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</si>
  <si>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</si>
  <si>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</si>
  <si>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</si>
  <si>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</si>
  <si>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</si>
  <si>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</si>
  <si>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</si>
  <si>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</si>
  <si>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</si>
  <si>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</si>
  <si>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</si>
  <si>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</si>
  <si>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</si>
  <si>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</si>
  <si>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</si>
  <si>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</si>
  <si>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</si>
  <si>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</si>
  <si>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</si>
  <si>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</si>
  <si>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</si>
  <si>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</si>
  <si>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</si>
  <si>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</si>
  <si>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</si>
  <si>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</si>
  <si>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</si>
  <si>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</si>
  <si>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</si>
  <si>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</si>
  <si>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</si>
  <si>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</si>
  <si>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</si>
  <si>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</si>
  <si>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</si>
  <si>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</si>
  <si>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</si>
  <si>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</si>
  <si>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</si>
  <si>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</si>
  <si>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</si>
  <si>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</si>
  <si>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</si>
  <si>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</si>
  <si>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</si>
  <si>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</si>
  <si>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</si>
  <si>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</si>
  <si>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</si>
  <si>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</si>
  <si>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</si>
  <si>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</si>
  <si>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</si>
  <si>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</si>
  <si>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</si>
  <si>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</si>
  <si>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</si>
  <si>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</si>
  <si>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</si>
  <si>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</si>
  <si>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</si>
  <si>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</si>
  <si>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</si>
  <si>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</si>
  <si>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</si>
  <si>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</si>
  <si>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</si>
  <si>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</si>
  <si>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</si>
  <si>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</si>
  <si>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</si>
  <si>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</si>
  <si>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</si>
  <si>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</si>
  <si>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</si>
  <si>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</si>
  <si>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</si>
  <si>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</si>
  <si>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</si>
  <si>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</si>
  <si>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</si>
  <si>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</si>
  <si>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</si>
  <si>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</si>
  <si>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</si>
  <si>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</si>
  <si>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</si>
  <si>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</si>
  <si>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</si>
  <si>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</si>
  <si>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</si>
  <si>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</si>
  <si>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</si>
  <si>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</si>
  <si>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</si>
  <si>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</si>
  <si>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</si>
  <si>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</si>
  <si>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</si>
  <si>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</si>
  <si>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</si>
  <si>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</si>
  <si>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</si>
  <si>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</si>
  <si>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</si>
  <si>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</si>
  <si>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</si>
  <si>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</si>
  <si>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</si>
  <si>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</si>
  <si>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</si>
  <si>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</si>
  <si>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</si>
  <si>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</si>
  <si>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</si>
  <si>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</si>
  <si>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</si>
  <si>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</si>
  <si>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</si>
  <si>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</si>
  <si>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</si>
  <si>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</si>
  <si>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</si>
  <si>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</si>
  <si>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</si>
  <si>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</si>
  <si>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</si>
  <si>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</si>
  <si>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</si>
  <si>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</si>
  <si>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</si>
  <si>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</si>
  <si>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</si>
  <si>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</si>
  <si>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</si>
  <si>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</si>
  <si>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</si>
  <si>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</si>
  <si>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</si>
  <si>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</si>
  <si>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</si>
  <si>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</si>
  <si>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</si>
  <si>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</si>
  <si>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</si>
  <si>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</si>
  <si>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</si>
  <si>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</si>
  <si>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</si>
  <si>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</si>
  <si>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</si>
  <si>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</si>
  <si>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</si>
  <si>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</si>
  <si>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</si>
  <si>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</si>
  <si>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</si>
  <si>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</si>
  <si>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</si>
  <si>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</si>
  <si>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</si>
  <si>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</si>
  <si>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</si>
  <si>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</si>
  <si>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</si>
  <si>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</si>
  <si>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</si>
  <si>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</si>
  <si>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</si>
  <si>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</si>
  <si>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</si>
  <si>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</si>
  <si>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</si>
  <si>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</si>
  <si>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</si>
  <si>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</si>
  <si>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</si>
  <si>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</si>
  <si>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</si>
  <si>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</si>
  <si>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</si>
  <si>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</si>
  <si>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</si>
  <si>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</si>
  <si>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</si>
  <si>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</si>
  <si>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</si>
  <si>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</si>
  <si>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</si>
  <si>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</si>
  <si>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</si>
  <si>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</si>
  <si>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</si>
  <si>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</si>
  <si>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</si>
  <si>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</si>
  <si>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</si>
  <si>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</si>
  <si>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</si>
  <si>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</si>
  <si>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</si>
  <si>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</si>
  <si>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</si>
  <si>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</si>
  <si>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</si>
  <si>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</si>
  <si>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</si>
  <si>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</si>
  <si>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</si>
  <si>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</si>
  <si>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</si>
  <si>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</si>
  <si>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</si>
  <si>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</si>
  <si>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</si>
  <si>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</si>
  <si>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</si>
  <si>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</si>
  <si>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</si>
  <si>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</si>
  <si>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</si>
  <si>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</si>
  <si>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</si>
  <si>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</si>
  <si>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</si>
  <si>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</si>
  <si>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</si>
  <si>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</si>
  <si>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</si>
  <si>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</si>
  <si>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</si>
  <si>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</si>
  <si>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</si>
  <si>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</si>
  <si>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</si>
  <si>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</si>
  <si>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</si>
  <si>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</si>
  <si>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</si>
  <si>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</si>
  <si>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</si>
  <si>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</si>
  <si>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</si>
  <si>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</si>
  <si>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</si>
  <si>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</si>
  <si>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</si>
  <si>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</si>
  <si>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</si>
  <si>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</si>
  <si>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</si>
  <si>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</si>
  <si>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</si>
  <si>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</si>
  <si>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</si>
  <si>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</si>
  <si>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</si>
  <si>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</si>
  <si>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</si>
  <si>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</si>
  <si>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</si>
  <si>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</si>
  <si>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</si>
  <si>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</si>
  <si>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</si>
  <si>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</si>
  <si>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</si>
  <si>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</si>
  <si>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</si>
  <si>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</si>
  <si>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</si>
  <si>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</si>
  <si>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</si>
  <si>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</si>
  <si>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</si>
  <si>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</si>
  <si>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</si>
  <si>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</si>
  <si>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</si>
  <si>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</si>
  <si>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</si>
  <si>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</si>
  <si>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</si>
  <si>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</si>
  <si>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</si>
  <si>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</si>
  <si>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</si>
  <si>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</si>
  <si>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</si>
  <si>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</si>
  <si>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</si>
  <si>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</si>
  <si>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</si>
  <si>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</si>
  <si>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</si>
  <si>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</si>
  <si>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</si>
  <si>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</si>
  <si>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</si>
  <si>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</si>
  <si>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</si>
  <si>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</si>
  <si>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</si>
  <si>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</si>
  <si>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</si>
  <si>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</si>
  <si>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</si>
  <si>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</si>
  <si>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</si>
  <si>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</si>
  <si>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</si>
  <si>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</si>
  <si>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</si>
  <si>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</si>
  <si>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</si>
  <si>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</si>
  <si>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</si>
  <si>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</si>
  <si>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</si>
  <si>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</si>
  <si>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</si>
  <si>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</si>
  <si>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</si>
  <si>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</si>
  <si>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</si>
  <si>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</si>
  <si>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</si>
  <si>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</si>
  <si>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</si>
  <si>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</si>
  <si>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</si>
  <si>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</si>
  <si>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</si>
  <si>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</si>
  <si>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</si>
  <si>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</si>
  <si>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</si>
  <si>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</si>
  <si>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</si>
  <si>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</si>
  <si>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</si>
  <si>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</si>
  <si>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</si>
  <si>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</si>
  <si>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</si>
  <si>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</si>
  <si>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</si>
  <si>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</si>
  <si>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</si>
  <si>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</si>
  <si>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</si>
  <si>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</si>
  <si>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</si>
  <si>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</si>
  <si>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</si>
  <si>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</si>
  <si>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</si>
  <si>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</si>
  <si>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</si>
  <si>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</si>
  <si>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</si>
  <si>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</si>
  <si>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</si>
  <si>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</si>
  <si>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</si>
  <si>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</si>
  <si>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</si>
  <si>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</si>
  <si>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</si>
  <si>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</si>
  <si>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</si>
  <si>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</si>
  <si>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</si>
  <si>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</si>
  <si>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</si>
  <si>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</si>
  <si>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</si>
  <si>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</si>
  <si>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</si>
  <si>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</si>
  <si>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</si>
  <si>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</si>
  <si>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</si>
  <si>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</si>
  <si>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</si>
  <si>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</si>
  <si>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</si>
  <si>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</si>
  <si>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</si>
  <si>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</si>
  <si>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</si>
  <si>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</si>
  <si>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</si>
  <si>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</si>
  <si>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</si>
  <si>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</si>
  <si>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</si>
  <si>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</si>
  <si>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</si>
  <si>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</si>
  <si>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</si>
  <si>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</si>
  <si>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</si>
  <si>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</si>
  <si>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</si>
  <si>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</si>
  <si>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</si>
  <si>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</si>
  <si>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</si>
  <si>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</si>
  <si>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</si>
  <si>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</si>
  <si>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</si>
  <si>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</si>
  <si>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</si>
  <si>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</si>
  <si>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</si>
  <si>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</si>
  <si>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</si>
  <si>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</si>
  <si>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</si>
  <si>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</si>
  <si>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</si>
  <si>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</si>
  <si>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</si>
  <si>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</si>
  <si>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</si>
  <si>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</si>
  <si>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</si>
  <si>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</si>
  <si>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</si>
  <si>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</si>
  <si>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</si>
  <si>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</si>
  <si>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</si>
  <si>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</si>
  <si>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</si>
  <si>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</si>
  <si>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</si>
  <si>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</si>
  <si>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</si>
  <si>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</si>
  <si>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</si>
  <si>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</si>
  <si>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</si>
  <si>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</si>
  <si>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</si>
  <si>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</si>
  <si>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</si>
  <si>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</si>
  <si>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</si>
  <si>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</si>
  <si>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</si>
  <si>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</si>
  <si>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</si>
  <si>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</si>
  <si>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</si>
  <si>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</si>
  <si>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</si>
  <si>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</si>
  <si>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</si>
  <si>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</si>
  <si>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</si>
  <si>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</si>
  <si>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</si>
  <si>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</si>
  <si>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</si>
  <si>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</si>
  <si>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</si>
  <si>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</si>
  <si>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</si>
  <si>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</si>
  <si>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</si>
  <si>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</si>
  <si>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</si>
  <si>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</si>
  <si>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</si>
  <si>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</si>
  <si>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</si>
  <si>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</si>
  <si>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</si>
  <si>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</si>
  <si>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</si>
  <si>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</si>
  <si>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</si>
  <si>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</si>
  <si>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</si>
  <si>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</si>
  <si>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</si>
  <si>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</si>
  <si>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</si>
  <si>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</si>
  <si>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</si>
  <si>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</si>
  <si>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</si>
  <si>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</si>
  <si>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</si>
  <si>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</si>
  <si>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</si>
  <si>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</si>
  <si>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</si>
  <si>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</si>
  <si>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</si>
  <si>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</si>
  <si>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</si>
  <si>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</si>
  <si>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</si>
  <si>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</si>
  <si>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</si>
  <si>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</si>
  <si>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</si>
  <si>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</si>
  <si>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</si>
  <si>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</si>
  <si>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</si>
  <si>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</si>
  <si>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</si>
  <si>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</si>
  <si>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</si>
  <si>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</si>
  <si>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</si>
  <si>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</si>
  <si>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</si>
  <si>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</si>
  <si>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</si>
  <si>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</si>
  <si>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</si>
  <si>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</si>
  <si>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</si>
  <si>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</si>
  <si>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</si>
  <si>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</si>
  <si>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</si>
  <si>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</si>
  <si>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</si>
  <si>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</si>
  <si>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</si>
  <si>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</si>
  <si>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</si>
  <si>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</si>
  <si>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</si>
  <si>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</si>
  <si>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</si>
  <si>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</si>
  <si>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</si>
  <si>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</si>
  <si>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</si>
  <si>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</si>
  <si>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</si>
  <si>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</si>
  <si>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</si>
  <si>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</si>
  <si>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</si>
  <si>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</si>
  <si>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</si>
  <si>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</si>
  <si>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</si>
  <si>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</si>
  <si>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</si>
  <si>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</si>
  <si>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</si>
  <si>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</si>
  <si>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</si>
  <si>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</si>
  <si>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</si>
  <si>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</si>
  <si>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</si>
  <si>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</si>
  <si>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</si>
  <si>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</si>
  <si>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</si>
  <si>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</si>
  <si>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</si>
  <si>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</si>
  <si>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</si>
  <si>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</si>
  <si>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</si>
  <si>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</si>
  <si>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</si>
  <si>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</si>
  <si>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</si>
  <si>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</si>
  <si>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</si>
  <si>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</si>
  <si>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</si>
  <si>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</si>
  <si>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</si>
  <si>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</si>
  <si>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</si>
  <si>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</si>
  <si>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</si>
  <si>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</si>
  <si>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</si>
  <si>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</si>
  <si>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</si>
  <si>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</si>
  <si>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</si>
  <si>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</si>
  <si>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</si>
  <si>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</si>
  <si>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</si>
  <si>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</si>
  <si>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</si>
  <si>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</si>
  <si>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</si>
  <si>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</si>
  <si>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</si>
  <si>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</si>
  <si>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</si>
  <si>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</si>
  <si>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</si>
  <si>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</si>
  <si>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</si>
  <si>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</si>
  <si>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</si>
  <si>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</si>
  <si>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</si>
  <si>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</si>
  <si>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</si>
  <si>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</si>
  <si>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</si>
  <si>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</si>
  <si>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</si>
  <si>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</si>
  <si>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</si>
  <si>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</si>
  <si>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</si>
  <si>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</si>
  <si>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</si>
  <si>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</si>
  <si>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</si>
  <si>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</si>
  <si>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</si>
  <si>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</si>
  <si>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</si>
  <si>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</si>
  <si>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</si>
  <si>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</si>
  <si>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</si>
  <si>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</si>
  <si>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</si>
  <si>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</si>
  <si>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</si>
  <si>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</si>
  <si>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</si>
  <si>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</si>
  <si>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</si>
  <si>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</si>
  <si>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</si>
  <si>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</si>
  <si>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</si>
  <si>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</si>
  <si>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</si>
  <si>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</si>
  <si>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</si>
  <si>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</si>
  <si>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</si>
  <si>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</si>
  <si>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</si>
  <si>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</si>
  <si>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</si>
  <si>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</si>
  <si>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</si>
  <si>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</si>
  <si>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</si>
  <si>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</si>
  <si>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</si>
  <si>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</si>
  <si>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</si>
  <si>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</si>
  <si>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</si>
  <si>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</si>
  <si>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</si>
  <si>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</si>
  <si>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</si>
  <si>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</si>
  <si>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</si>
  <si>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</si>
  <si>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</si>
  <si>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</si>
  <si>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</si>
  <si>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</si>
  <si>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</si>
  <si>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</si>
  <si>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</si>
  <si>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</si>
  <si>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</si>
  <si>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</si>
  <si>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</si>
  <si>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</si>
  <si>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</si>
  <si>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</si>
  <si>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</si>
  <si>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</si>
  <si>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</si>
  <si>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</si>
  <si>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</si>
  <si>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</si>
  <si>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</si>
  <si>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</si>
  <si>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</si>
  <si>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</si>
  <si>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</si>
  <si>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</si>
  <si>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</si>
  <si>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</si>
  <si>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</si>
  <si>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</si>
  <si>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</si>
  <si>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</si>
  <si>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</si>
  <si>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</si>
  <si>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</si>
  <si>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</si>
  <si>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</si>
  <si>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</si>
  <si>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</si>
  <si>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</si>
  <si>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</si>
  <si>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</si>
  <si>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</si>
  <si>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</si>
  <si>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</si>
  <si>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</si>
  <si>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</si>
  <si>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</si>
  <si>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</si>
  <si>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</si>
  <si>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</si>
  <si>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</si>
  <si>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</si>
  <si>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</si>
  <si>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</si>
  <si>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</si>
  <si>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</si>
  <si>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</si>
  <si>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</si>
  <si>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</si>
  <si>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</si>
  <si>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</si>
  <si>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</si>
  <si>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</si>
  <si>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</si>
  <si>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</si>
  <si>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</si>
  <si>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</si>
  <si>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</si>
  <si>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</si>
  <si>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</si>
  <si>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</si>
  <si>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</si>
  <si>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</si>
  <si>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</si>
  <si>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</si>
  <si>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</si>
  <si>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</si>
  <si>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</si>
  <si>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</si>
  <si>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</si>
  <si>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</si>
  <si>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</si>
  <si>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</si>
  <si>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</si>
  <si>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</si>
  <si>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</si>
  <si>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</si>
  <si>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</si>
  <si>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</si>
  <si>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</si>
  <si>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</si>
  <si>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</si>
  <si>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</si>
  <si>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</si>
  <si>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</si>
  <si>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</si>
  <si>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</si>
  <si>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</si>
  <si>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</si>
  <si>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</si>
  <si>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</si>
  <si>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</si>
  <si>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</si>
  <si>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</si>
  <si>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</si>
  <si>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</si>
  <si>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</si>
  <si>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</si>
  <si>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</si>
  <si>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</si>
  <si>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</si>
  <si>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</si>
  <si>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</si>
  <si>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</si>
  <si>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</si>
  <si>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</si>
  <si>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</si>
  <si>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</si>
  <si>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</si>
  <si>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</si>
  <si>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</si>
  <si>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</si>
  <si>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</si>
  <si>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</si>
  <si>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</si>
  <si>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</si>
  <si>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</si>
  <si>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</si>
  <si>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</si>
  <si>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</si>
  <si>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</si>
  <si>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</si>
  <si>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</si>
  <si>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</si>
  <si>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</si>
  <si>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</si>
  <si>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</si>
  <si>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</si>
  <si>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</si>
  <si>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</si>
  <si>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</si>
  <si>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</si>
  <si>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</si>
  <si>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</si>
  <si>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</si>
  <si>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</si>
  <si>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</si>
  <si>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</si>
  <si>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</si>
  <si>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</si>
  <si>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</si>
  <si>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</si>
  <si>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</si>
  <si>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</si>
  <si>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</si>
  <si>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</si>
  <si>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</si>
  <si>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</si>
  <si>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</si>
  <si>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</si>
  <si>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</si>
  <si>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</si>
  <si>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</si>
  <si>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</si>
  <si>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</si>
  <si>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</si>
  <si>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</si>
  <si>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</si>
  <si>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</si>
  <si>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</si>
  <si>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</si>
  <si>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</si>
  <si>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</si>
  <si>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</si>
  <si>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</si>
  <si>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</si>
  <si>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</si>
  <si>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</si>
  <si>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</si>
  <si>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</si>
  <si>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</si>
  <si>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</si>
  <si>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</si>
  <si>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</si>
  <si>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</si>
  <si>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</si>
  <si>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</si>
  <si>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</si>
  <si>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</si>
  <si>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</si>
  <si>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</si>
  <si>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</si>
  <si>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</si>
  <si>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</si>
  <si>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</si>
  <si>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</si>
  <si>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</si>
  <si>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</si>
  <si>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</si>
  <si>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</si>
  <si>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</si>
  <si>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</si>
  <si>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</si>
  <si>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</si>
  <si>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</si>
  <si>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</si>
  <si>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</si>
  <si>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</si>
  <si>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</si>
  <si>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</si>
  <si>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</si>
  <si>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</si>
  <si>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</si>
  <si>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</si>
  <si>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</si>
  <si>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</si>
  <si>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</si>
  <si>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</si>
  <si>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</si>
  <si>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</si>
  <si>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</si>
  <si>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</si>
  <si>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</si>
  <si>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</si>
  <si>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</si>
  <si>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</si>
  <si>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</si>
  <si>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</si>
  <si>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</si>
  <si>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</si>
  <si>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</si>
  <si>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</si>
  <si>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</si>
  <si>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</si>
  <si>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</si>
  <si>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</si>
  <si>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</si>
  <si>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</si>
  <si>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</si>
  <si>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</si>
  <si>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</si>
  <si>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</si>
  <si>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</si>
  <si>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</si>
  <si>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</si>
  <si>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</si>
  <si>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</si>
  <si>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</si>
  <si>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</si>
  <si>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</si>
  <si>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</si>
  <si>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</si>
  <si>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</si>
  <si>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</si>
  <si>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</si>
  <si>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</si>
  <si>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</si>
  <si>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</si>
  <si>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</si>
  <si>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</si>
  <si>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</si>
  <si>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</si>
  <si>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</si>
  <si>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</si>
  <si>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</si>
  <si>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</si>
  <si>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</si>
  <si>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</si>
  <si>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</si>
  <si>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</si>
  <si>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</si>
  <si>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</si>
  <si>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</si>
  <si>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</si>
  <si>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</si>
  <si>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</si>
  <si>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</si>
  <si>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</si>
  <si>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</si>
  <si>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</si>
  <si>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</si>
  <si>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</si>
  <si>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</si>
  <si>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</si>
  <si>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</si>
  <si>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</si>
  <si>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</si>
  <si>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</si>
  <si>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</si>
  <si>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</si>
  <si>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</si>
  <si>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</si>
  <si>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</si>
  <si>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</si>
  <si>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</si>
  <si>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</si>
  <si>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</si>
  <si>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</si>
  <si>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</si>
  <si>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</si>
  <si>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</si>
  <si>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</si>
  <si>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</si>
  <si>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</si>
  <si>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</si>
  <si>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</si>
  <si>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</si>
  <si>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</si>
  <si>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</si>
  <si>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</si>
  <si>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</si>
  <si>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</si>
  <si>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</si>
  <si>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</si>
  <si>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</si>
  <si>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</si>
  <si>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</si>
  <si>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</si>
  <si>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</si>
  <si>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</si>
  <si>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</si>
  <si>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</si>
  <si>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</si>
  <si>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</si>
  <si>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</si>
  <si>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</si>
  <si>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</si>
  <si>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</si>
  <si>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</si>
  <si>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</si>
  <si>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</si>
  <si>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</si>
  <si>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</si>
  <si>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</si>
  <si>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</si>
  <si>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</si>
  <si>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</si>
  <si>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</si>
  <si>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</si>
  <si>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</si>
  <si>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</si>
  <si>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</si>
  <si>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</si>
  <si>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</si>
  <si>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</si>
  <si>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</si>
  <si>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</si>
  <si>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</si>
  <si>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</si>
  <si>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</si>
  <si>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</si>
  <si>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</si>
  <si>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</si>
  <si>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</si>
  <si>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</si>
  <si>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</si>
  <si>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</si>
  <si>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</si>
  <si>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</si>
  <si>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</si>
  <si>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</si>
  <si>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</si>
  <si>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</si>
  <si>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</si>
  <si>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</si>
  <si>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</si>
  <si>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</si>
  <si>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</si>
  <si>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</si>
  <si>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</si>
  <si>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</si>
  <si>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</si>
  <si>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</si>
  <si>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</si>
  <si>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</si>
  <si>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</si>
  <si>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</si>
  <si>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</si>
  <si>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</si>
  <si>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</si>
  <si>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</si>
  <si>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</si>
  <si>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</si>
  <si>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</si>
  <si>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</si>
  <si>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</si>
  <si>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</si>
  <si>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</si>
  <si>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</si>
  <si>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</si>
  <si>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</si>
  <si>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</si>
  <si>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</si>
  <si>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</si>
  <si>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</si>
  <si>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</si>
  <si>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</si>
  <si>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</si>
  <si>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</si>
  <si>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</si>
  <si>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</si>
  <si>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</si>
  <si>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</si>
  <si>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</si>
  <si>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</si>
  <si>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</si>
  <si>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</si>
  <si>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</si>
  <si>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</si>
  <si>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</si>
  <si>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</si>
  <si>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</si>
  <si>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</si>
  <si>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</si>
  <si>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</si>
  <si>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</si>
  <si>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</si>
  <si>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</si>
  <si>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</si>
  <si>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</si>
  <si>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</si>
  <si>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</si>
  <si>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</si>
  <si>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</si>
  <si>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</si>
  <si>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</si>
  <si>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</si>
  <si>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</si>
  <si>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</si>
  <si>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</si>
  <si>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</si>
  <si>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</si>
  <si>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</si>
  <si>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</si>
  <si>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</si>
  <si>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</si>
  <si>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</si>
  <si>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</si>
  <si>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</si>
  <si>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</si>
  <si>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</si>
  <si>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</si>
  <si>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</si>
  <si>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</si>
  <si>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</si>
  <si>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</si>
  <si>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</si>
  <si>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</si>
  <si>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</si>
  <si>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</si>
  <si>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</si>
  <si>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</si>
  <si>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</si>
  <si>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</si>
  <si>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</si>
  <si>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</si>
  <si>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</si>
  <si>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</si>
  <si>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</si>
  <si>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</si>
  <si>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</si>
  <si>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</si>
  <si>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</si>
  <si>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</si>
  <si>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</si>
  <si>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</si>
  <si>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</si>
  <si>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</si>
  <si>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</si>
  <si>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</si>
  <si>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</si>
  <si>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</si>
  <si>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</si>
  <si>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</si>
  <si>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</si>
  <si>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</si>
  <si>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</si>
  <si>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</si>
  <si>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</si>
  <si>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</si>
  <si>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</si>
  <si>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</si>
  <si>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</si>
  <si>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</si>
  <si>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</si>
  <si>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</si>
  <si>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</si>
  <si>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</si>
  <si>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</si>
  <si>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</si>
  <si>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</si>
  <si>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</si>
  <si>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</si>
  <si>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</si>
  <si>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</si>
  <si>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</si>
  <si>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</si>
  <si>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</si>
  <si>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</si>
  <si>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</si>
  <si>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</si>
  <si>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</si>
  <si>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</si>
  <si>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</si>
  <si>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</si>
  <si>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</si>
  <si>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</si>
  <si>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</si>
  <si>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</si>
  <si>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</si>
  <si>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</si>
  <si>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</si>
  <si>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</si>
  <si>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</si>
  <si>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</si>
  <si>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</si>
  <si>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</si>
  <si>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</si>
  <si>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</si>
  <si>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</si>
  <si>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</si>
  <si>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</si>
  <si>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</si>
  <si>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</si>
  <si>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</si>
  <si>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</si>
  <si>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</si>
  <si>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</si>
  <si>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</si>
  <si>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</si>
  <si>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</si>
  <si>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</si>
  <si>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</si>
  <si>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</si>
  <si>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</si>
  <si>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</si>
  <si>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</si>
  <si>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</si>
  <si>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</si>
  <si>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</si>
  <si>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</si>
  <si>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</si>
  <si>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</si>
  <si>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</si>
  <si>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</si>
  <si>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</si>
  <si>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</si>
  <si>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</si>
  <si>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</si>
  <si>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</si>
  <si>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</si>
  <si>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</si>
  <si>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</si>
  <si>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</si>
  <si>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</si>
  <si>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</si>
  <si>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</si>
  <si>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</si>
  <si>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</si>
  <si>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</si>
  <si>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</si>
  <si>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</si>
  <si>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</si>
  <si>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</si>
  <si>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</si>
  <si>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</si>
  <si>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</si>
  <si>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</si>
  <si>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</si>
  <si>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</si>
  <si>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</si>
  <si>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</si>
  <si>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</si>
  <si>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</si>
  <si>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</si>
  <si>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</si>
  <si>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</si>
  <si>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</si>
  <si>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</si>
  <si>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</si>
  <si>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</si>
  <si>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</si>
  <si>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</si>
  <si>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</si>
  <si>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</si>
  <si>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</si>
  <si>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</si>
  <si>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</si>
  <si>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</si>
  <si>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</si>
  <si>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</si>
  <si>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</si>
  <si>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</si>
  <si>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</si>
  <si>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</si>
  <si>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</si>
  <si>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</si>
  <si>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</si>
  <si>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</si>
  <si>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</si>
  <si>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</si>
  <si>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</si>
  <si>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</si>
  <si>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</si>
  <si>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</si>
  <si>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</si>
  <si>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</si>
  <si>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</si>
  <si>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</si>
  <si>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</si>
  <si>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</si>
  <si>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</si>
  <si>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</si>
  <si>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</si>
  <si>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</si>
  <si>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</si>
  <si>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</si>
  <si>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</si>
  <si>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</si>
  <si>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</si>
  <si>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</si>
  <si>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</si>
  <si>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</si>
  <si>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</si>
  <si>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</si>
  <si>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</si>
  <si>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</si>
  <si>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</si>
  <si>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</si>
  <si>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</si>
  <si>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</si>
  <si>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</si>
  <si>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</si>
  <si>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</si>
  <si>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</si>
  <si>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</si>
  <si>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</si>
  <si>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</si>
  <si>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</si>
  <si>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</si>
  <si>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</si>
  <si>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</si>
  <si>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</si>
  <si>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</si>
  <si>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</si>
  <si>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</si>
  <si>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</si>
  <si>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</si>
  <si>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</si>
  <si>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</si>
  <si>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</si>
  <si>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</si>
  <si>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</si>
  <si>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</si>
  <si>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</si>
  <si>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</si>
  <si>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</si>
  <si>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</si>
  <si>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</si>
  <si>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</si>
  <si>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</si>
  <si>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</si>
  <si>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</si>
  <si>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</si>
  <si>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</si>
  <si>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</si>
  <si>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</si>
  <si>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</si>
  <si>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</si>
  <si>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</si>
  <si>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</si>
  <si>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</si>
  <si>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</si>
  <si>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</si>
  <si>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</si>
  <si>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</si>
  <si>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</si>
  <si>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</si>
  <si>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</si>
  <si>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</si>
  <si>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</si>
  <si>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</si>
  <si>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</si>
  <si>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</si>
  <si>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</si>
  <si>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</si>
  <si>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</si>
  <si>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</si>
  <si>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</si>
  <si>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</si>
  <si>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</si>
  <si>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</si>
  <si>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</si>
  <si>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</si>
  <si>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</si>
  <si>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</si>
  <si>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</si>
  <si>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</si>
  <si>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</si>
  <si>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</si>
  <si>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</si>
  <si>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</si>
  <si>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</si>
  <si>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</si>
  <si>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</si>
  <si>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</si>
  <si>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</si>
  <si>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</si>
  <si>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</si>
  <si>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</si>
  <si>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</si>
  <si>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</si>
  <si>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</si>
  <si>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</si>
  <si>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</si>
  <si>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</si>
  <si>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</si>
  <si>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</si>
  <si>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</si>
  <si>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</si>
  <si>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</si>
  <si>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</si>
  <si>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</si>
  <si>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</si>
  <si>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</si>
  <si>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</si>
  <si>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</si>
  <si>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</si>
  <si>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</si>
  <si>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</si>
  <si>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</si>
  <si>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</si>
  <si>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</si>
  <si>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</si>
  <si>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</si>
  <si>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</si>
  <si>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</si>
  <si>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</si>
  <si>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</si>
  <si>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</si>
  <si>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</si>
  <si>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</si>
  <si>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</si>
  <si>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</si>
  <si>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</si>
  <si>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</si>
  <si>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</si>
  <si>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</si>
  <si>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</si>
  <si>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</si>
  <si>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</si>
  <si>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</si>
  <si>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</si>
  <si>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</si>
  <si>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</si>
  <si>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</si>
  <si>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</si>
  <si>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</si>
  <si>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</si>
  <si>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</si>
  <si>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</si>
  <si>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</si>
  <si>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</si>
  <si>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</si>
  <si>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</si>
  <si>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</si>
  <si>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</si>
  <si>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</si>
  <si>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</si>
  <si>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</si>
  <si>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</si>
  <si>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</si>
  <si>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</si>
  <si>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</si>
  <si>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</si>
  <si>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</si>
  <si>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</si>
  <si>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</si>
  <si>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</si>
  <si>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</si>
  <si>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</si>
  <si>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</si>
  <si>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</si>
  <si>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</si>
  <si>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</si>
  <si>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</si>
  <si>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</si>
  <si>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</si>
  <si>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</si>
  <si>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</si>
  <si>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</si>
  <si>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</si>
  <si>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</si>
  <si>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</si>
  <si>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</si>
  <si>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</si>
  <si>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</si>
  <si>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</si>
  <si>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</si>
  <si>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</si>
  <si>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</si>
  <si>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</si>
  <si>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</si>
  <si>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</si>
  <si>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</si>
  <si>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</si>
  <si>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</si>
  <si>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</si>
  <si>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</si>
  <si>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</si>
  <si>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</si>
  <si>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</si>
  <si>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</si>
  <si>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</si>
  <si>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</si>
  <si>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</si>
  <si>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</si>
  <si>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</si>
  <si>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</si>
  <si>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</si>
  <si>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</si>
  <si>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</si>
  <si>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</si>
  <si>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</si>
  <si>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</si>
  <si>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</si>
  <si>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</si>
  <si>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</si>
  <si>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</si>
  <si>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</si>
  <si>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</si>
  <si>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</si>
  <si>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</si>
  <si>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</si>
  <si>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</si>
  <si>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</si>
  <si>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</si>
  <si>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</si>
  <si>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</si>
  <si>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</si>
  <si>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</si>
  <si>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</si>
  <si>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</si>
  <si>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</si>
  <si>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</si>
  <si>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</si>
  <si>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</si>
  <si>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</si>
  <si>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</si>
  <si>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</si>
  <si>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</si>
  <si>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</si>
  <si>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</si>
  <si>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</si>
  <si>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</si>
  <si>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</si>
  <si>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</si>
  <si>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</si>
  <si>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</si>
  <si>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</si>
  <si>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</si>
  <si>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</si>
  <si>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</si>
  <si>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</si>
  <si>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</si>
  <si>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</si>
  <si>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</si>
  <si>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</si>
  <si>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</si>
  <si>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</si>
  <si>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</si>
  <si>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</si>
  <si>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</si>
  <si>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</si>
  <si>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</si>
  <si>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</si>
  <si>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</si>
  <si>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</si>
  <si>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</si>
  <si>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</si>
  <si>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</si>
  <si>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</si>
  <si>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</si>
  <si>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</si>
  <si>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</si>
  <si>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</si>
  <si>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</si>
  <si>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</si>
  <si>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</si>
  <si>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</si>
  <si>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</si>
  <si>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</si>
  <si>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</si>
  <si>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</si>
  <si>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</si>
  <si>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</si>
  <si>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</si>
  <si>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</si>
  <si>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</si>
  <si>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</si>
  <si>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</si>
  <si>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</si>
  <si>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</si>
  <si>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</si>
  <si>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</si>
  <si>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</si>
  <si>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</si>
  <si>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</si>
  <si>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</si>
  <si>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</si>
  <si>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</si>
  <si>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</si>
  <si>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</si>
  <si>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</si>
  <si>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</si>
  <si>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</si>
  <si>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</si>
  <si>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</si>
  <si>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</si>
  <si>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</si>
  <si>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</si>
  <si>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</si>
  <si>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</si>
  <si>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</si>
  <si>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</si>
  <si>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</si>
  <si>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</si>
  <si>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</si>
  <si>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</si>
  <si>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</si>
  <si>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</si>
  <si>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</si>
  <si>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</si>
  <si>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</si>
  <si>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</si>
  <si>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</si>
  <si>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</si>
  <si>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</si>
  <si>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</si>
  <si>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</si>
  <si>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</si>
  <si>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</si>
  <si>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</si>
  <si>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</si>
  <si>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</si>
  <si>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</si>
  <si>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</si>
  <si>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</si>
  <si>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</si>
  <si>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</si>
  <si>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</si>
  <si>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</si>
  <si>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</si>
  <si>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</si>
  <si>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</si>
  <si>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</si>
  <si>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</si>
  <si>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</si>
  <si>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</si>
  <si>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</si>
  <si>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</si>
  <si>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</si>
  <si>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</si>
  <si>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</si>
  <si>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</si>
  <si>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</si>
  <si>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</si>
  <si>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</si>
  <si>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</si>
  <si>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</si>
  <si>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</si>
  <si>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</si>
  <si>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</si>
  <si>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</si>
  <si>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</si>
  <si>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</si>
  <si>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</si>
  <si>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</si>
  <si>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</si>
  <si>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</si>
  <si>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</si>
  <si>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</si>
  <si>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</si>
  <si>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</si>
  <si>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</si>
  <si>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</si>
  <si>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</si>
  <si>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</si>
  <si>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</si>
  <si>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</si>
  <si>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</si>
  <si>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</si>
  <si>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</si>
  <si>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</si>
  <si>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</si>
  <si>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</si>
  <si>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</si>
  <si>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</si>
  <si>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</si>
  <si>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</si>
  <si>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</si>
  <si>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</si>
  <si>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</si>
  <si>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</si>
  <si>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</si>
  <si>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</si>
  <si>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</si>
  <si>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</si>
  <si>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</si>
  <si>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</si>
  <si>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</si>
  <si>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</si>
  <si>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</si>
  <si>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</si>
  <si>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</si>
  <si>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</si>
  <si>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</si>
  <si>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</si>
  <si>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</si>
  <si>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</si>
  <si>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</si>
  <si>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</si>
  <si>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</si>
  <si>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</si>
  <si>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</si>
  <si>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</si>
  <si>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</si>
  <si>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</si>
  <si>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</si>
  <si>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</si>
  <si>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</si>
  <si>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</si>
  <si>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</si>
  <si>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</si>
  <si>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</si>
  <si>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</si>
  <si>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</si>
  <si>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</si>
  <si>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</si>
  <si>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</si>
  <si>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</si>
  <si>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</si>
  <si>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</si>
  <si>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</si>
  <si>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</si>
  <si>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</si>
  <si>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</si>
  <si>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</si>
  <si>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</si>
  <si>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</si>
  <si>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</si>
  <si>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</si>
  <si>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</si>
  <si>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</si>
  <si>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</si>
  <si>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</si>
  <si>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</si>
  <si>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</si>
  <si>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</si>
  <si>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</si>
  <si>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</si>
  <si>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</si>
  <si>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</si>
  <si>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</si>
  <si>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</si>
  <si>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</si>
  <si>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</si>
  <si>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</si>
  <si>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</si>
  <si>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</si>
  <si>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</si>
  <si>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</si>
  <si>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</si>
  <si>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</si>
  <si>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</si>
  <si>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</si>
  <si>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</si>
  <si>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</si>
  <si>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</si>
  <si>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</si>
  <si>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</si>
  <si>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</si>
  <si>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</si>
  <si>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</si>
  <si>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</si>
  <si>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</si>
  <si>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</si>
  <si>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</si>
  <si>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</si>
  <si>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</si>
  <si>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</si>
  <si>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</si>
  <si>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</si>
  <si>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</si>
  <si>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</si>
  <si>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</si>
  <si>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</si>
  <si>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</si>
  <si>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</si>
  <si>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</si>
  <si>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</si>
  <si>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</si>
  <si>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</si>
  <si>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</si>
  <si>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</si>
  <si>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</si>
  <si>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</si>
  <si>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</si>
  <si>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</si>
  <si>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</si>
  <si>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</si>
  <si>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</si>
  <si>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</si>
  <si>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</si>
  <si>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</si>
  <si>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</si>
  <si>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</si>
  <si>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</si>
  <si>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</si>
  <si>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</si>
  <si>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</si>
  <si>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</si>
  <si>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</si>
  <si>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</si>
  <si>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</si>
  <si>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</si>
  <si>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</si>
  <si>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</si>
  <si>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</si>
  <si>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</si>
  <si>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</si>
  <si>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</si>
  <si>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</si>
  <si>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</si>
  <si>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</si>
  <si>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</si>
  <si>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</si>
  <si>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</si>
  <si>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</si>
  <si>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</si>
  <si>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</si>
  <si>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</si>
  <si>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</si>
  <si>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</si>
  <si>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</si>
  <si>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</si>
  <si>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</si>
  <si>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</si>
  <si>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</si>
  <si>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</si>
  <si>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</si>
  <si>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</si>
  <si>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</si>
  <si>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</si>
  <si>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</si>
  <si>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</si>
  <si>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</si>
  <si>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</si>
  <si>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</si>
  <si>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</si>
  <si>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</si>
  <si>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</si>
  <si>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</si>
  <si>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</si>
  <si>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</si>
  <si>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</si>
  <si>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</si>
  <si>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</si>
  <si>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</si>
  <si>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</si>
  <si>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</si>
  <si>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</si>
  <si>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</si>
  <si>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</si>
  <si>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</si>
  <si>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</si>
  <si>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</si>
  <si>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</si>
  <si>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</si>
  <si>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</si>
  <si>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</si>
  <si>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</si>
  <si>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</si>
  <si>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</si>
  <si>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</si>
  <si>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</si>
  <si>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</si>
  <si>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</si>
  <si>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</si>
  <si>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</si>
  <si>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</si>
  <si>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</si>
  <si>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</si>
  <si>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</si>
  <si>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</si>
  <si>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</si>
  <si>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</si>
  <si>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</si>
  <si>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</si>
  <si>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</si>
  <si>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</si>
  <si>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</si>
  <si>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</si>
  <si>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</si>
  <si>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</si>
  <si>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</si>
  <si>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</si>
  <si>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</si>
  <si>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</si>
  <si>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</si>
  <si>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</si>
  <si>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</si>
  <si>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</si>
  <si>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</si>
  <si>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</si>
  <si>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</si>
  <si>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</si>
  <si>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</si>
  <si>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</si>
  <si>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</si>
  <si>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</si>
  <si>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</si>
  <si>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</si>
  <si>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</si>
  <si>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</si>
  <si>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</si>
  <si>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</si>
  <si>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</si>
  <si>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</si>
  <si>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</si>
  <si>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</si>
  <si>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</si>
  <si>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</si>
  <si>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</si>
  <si>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</si>
  <si>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</si>
  <si>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</si>
  <si>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</si>
  <si>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</si>
  <si>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</si>
  <si>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</si>
  <si>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</si>
  <si>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</si>
  <si>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</si>
  <si>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</si>
  <si>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</si>
  <si>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</si>
  <si>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</si>
  <si>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</si>
  <si>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</si>
  <si>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</si>
  <si>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</si>
  <si>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</si>
  <si>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</si>
  <si>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</si>
  <si>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</si>
  <si>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</si>
  <si>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</si>
  <si>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</si>
  <si>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</si>
  <si>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</si>
  <si>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</si>
  <si>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</si>
  <si>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</si>
  <si>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</si>
  <si>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</si>
  <si>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</si>
  <si>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</si>
  <si>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</si>
  <si>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</si>
  <si>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</si>
  <si>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</si>
  <si>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</si>
  <si>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</si>
  <si>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</si>
  <si>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</si>
  <si>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</si>
  <si>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</si>
  <si>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</si>
  <si>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</si>
  <si>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</si>
  <si>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</si>
  <si>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</si>
  <si>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</si>
  <si>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</si>
  <si>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</si>
  <si>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</si>
  <si>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</si>
  <si>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</si>
  <si>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</si>
  <si>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</si>
  <si>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</si>
  <si>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</si>
  <si>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</si>
  <si>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</si>
  <si>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</si>
  <si>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</si>
  <si>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</si>
  <si>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</si>
  <si>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</si>
  <si>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</si>
  <si>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</si>
  <si>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</si>
  <si>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</si>
  <si>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</si>
  <si>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</si>
  <si>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</si>
  <si>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</si>
  <si>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</si>
  <si>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</si>
  <si>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</si>
  <si>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</si>
  <si>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</si>
  <si>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</si>
  <si>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</si>
  <si>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</si>
  <si>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</si>
  <si>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</si>
  <si>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</si>
  <si>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</si>
  <si>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</si>
  <si>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</si>
  <si>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</si>
  <si>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</si>
  <si>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</si>
  <si>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</si>
  <si>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</si>
  <si>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</si>
  <si>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</si>
  <si>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</si>
  <si>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</si>
  <si>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</si>
  <si>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</si>
  <si>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</si>
  <si>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</si>
  <si>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</si>
  <si>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</si>
  <si>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</si>
  <si>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</si>
  <si>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</si>
  <si>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</si>
  <si>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</si>
  <si>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</si>
  <si>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</si>
  <si>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</si>
  <si>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</si>
  <si>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</si>
  <si>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</si>
  <si>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</si>
  <si>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</si>
  <si>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</si>
  <si>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</si>
  <si>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</si>
  <si>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</si>
  <si>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</si>
  <si>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</si>
  <si>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</si>
  <si>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</si>
  <si>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</si>
  <si>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</si>
  <si>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</si>
  <si>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</si>
  <si>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</si>
  <si>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</si>
  <si>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</si>
  <si>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</si>
  <si>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</si>
  <si>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</si>
  <si>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</si>
  <si>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</si>
  <si>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</si>
  <si>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</si>
  <si>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</si>
  <si>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</si>
  <si>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</si>
  <si>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</si>
  <si>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</si>
  <si>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</si>
  <si>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</si>
  <si>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</si>
  <si>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</si>
  <si>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</si>
  <si>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</si>
  <si>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</si>
  <si>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</si>
  <si>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</si>
  <si>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</si>
  <si>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</si>
  <si>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</si>
  <si>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</si>
  <si>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</si>
  <si>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</si>
  <si>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</si>
  <si>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</si>
  <si>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</si>
  <si>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</si>
  <si>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</si>
  <si>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</si>
  <si>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</si>
  <si>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</si>
  <si>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</si>
  <si>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</si>
  <si>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</si>
  <si>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</si>
  <si>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</si>
  <si>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</si>
  <si>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</si>
  <si>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</si>
  <si>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</si>
  <si>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</si>
  <si>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</si>
  <si>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</si>
  <si>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</si>
  <si>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</si>
  <si>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</si>
  <si>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</si>
  <si>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</si>
  <si>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</si>
  <si>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</si>
  <si>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</si>
  <si>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</si>
  <si>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</si>
  <si>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</si>
  <si>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</si>
  <si>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</si>
  <si>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</si>
  <si>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</si>
  <si>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</si>
  <si>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</si>
  <si>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</si>
  <si>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</si>
  <si>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</si>
  <si>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</si>
  <si>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</si>
  <si>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</si>
  <si>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</si>
  <si>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</si>
  <si>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</si>
  <si>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</si>
  <si>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</si>
  <si>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</si>
  <si>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</si>
  <si>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</si>
  <si>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</si>
  <si>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</si>
  <si>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</si>
  <si>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</si>
  <si>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</si>
  <si>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</si>
  <si>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</si>
  <si>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</si>
  <si>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</si>
  <si>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</si>
  <si>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</si>
  <si>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</si>
  <si>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</si>
  <si>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</si>
  <si>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</si>
  <si>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</si>
  <si>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</si>
  <si>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</si>
  <si>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</si>
  <si>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</si>
  <si>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</si>
  <si>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</si>
  <si>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</si>
  <si>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</si>
  <si>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</si>
  <si>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</si>
  <si>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</si>
  <si>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</si>
  <si>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</si>
  <si>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</si>
  <si>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</si>
  <si>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</si>
  <si>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</si>
  <si>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</si>
  <si>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</si>
  <si>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</si>
  <si>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</si>
  <si>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</si>
  <si>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</si>
  <si>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</si>
  <si>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</si>
  <si>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</si>
  <si>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</si>
  <si>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</si>
  <si>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</si>
  <si>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</si>
  <si>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</si>
  <si>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</si>
  <si>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</si>
  <si>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</si>
  <si>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</si>
  <si>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</si>
  <si>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</si>
  <si>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</si>
  <si>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</si>
  <si>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</si>
  <si>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</si>
  <si>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</si>
  <si>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</si>
  <si>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</si>
  <si>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</si>
  <si>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</si>
  <si>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</si>
  <si>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</si>
  <si>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</si>
  <si>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</si>
  <si>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</si>
  <si>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</si>
  <si>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</si>
  <si>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</si>
  <si>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</si>
  <si>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</si>
  <si>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</si>
  <si>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</si>
  <si>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</si>
  <si>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</si>
  <si>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</si>
  <si>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</si>
  <si>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</si>
  <si>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</si>
  <si>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</si>
  <si>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</si>
  <si>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</si>
  <si>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</si>
  <si>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</si>
  <si>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</si>
  <si>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</si>
  <si>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</si>
  <si>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</si>
  <si>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</si>
  <si>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</si>
  <si>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</si>
  <si>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</si>
  <si>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</si>
  <si>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</si>
  <si>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</si>
  <si>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</si>
  <si>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</si>
  <si>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</si>
  <si>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</si>
  <si>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</si>
  <si>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</si>
  <si>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</si>
  <si>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</si>
  <si>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</si>
  <si>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</si>
  <si>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</si>
  <si>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</si>
  <si>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</si>
  <si>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</si>
  <si>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</si>
  <si>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</si>
  <si>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</si>
  <si>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</si>
  <si>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</si>
  <si>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</si>
  <si>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</si>
  <si>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</si>
  <si>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</si>
  <si>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</si>
  <si>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</si>
  <si>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</si>
  <si>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</si>
  <si>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</si>
  <si>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</si>
  <si>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</si>
  <si>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</si>
  <si>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</si>
  <si>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</si>
  <si>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</si>
  <si>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</si>
  <si>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</si>
  <si>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</si>
  <si>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</si>
  <si>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</si>
  <si>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</si>
  <si>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</si>
  <si>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</si>
  <si>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</si>
  <si>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</si>
  <si>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</si>
  <si>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</si>
  <si>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</si>
  <si>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</si>
  <si>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</si>
  <si>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</si>
  <si>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</si>
  <si>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</si>
  <si>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</si>
  <si>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</si>
  <si>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</si>
  <si>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</si>
  <si>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</si>
  <si>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</si>
  <si>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</si>
  <si>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</si>
  <si>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</si>
  <si>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</si>
  <si>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</si>
  <si>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</si>
  <si>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</si>
  <si>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</si>
  <si>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</si>
  <si>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</si>
  <si>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</si>
  <si>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</si>
  <si>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</si>
  <si>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</si>
  <si>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</si>
  <si>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</si>
  <si>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</si>
  <si>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</si>
  <si>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</si>
  <si>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</si>
  <si>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</si>
  <si>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</si>
  <si>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</si>
  <si>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</si>
  <si>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</si>
  <si>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</si>
  <si>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</si>
  <si>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</si>
  <si>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</si>
  <si>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</si>
  <si>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</si>
  <si>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</si>
  <si>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</si>
  <si>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</si>
  <si>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</si>
  <si>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</si>
  <si>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</si>
  <si>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</si>
  <si>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</si>
  <si>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</si>
  <si>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</si>
  <si>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</si>
  <si>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</si>
  <si>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</si>
  <si>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</si>
  <si>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</si>
  <si>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</si>
  <si>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</si>
  <si>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</si>
  <si>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</si>
  <si>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</si>
  <si>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</si>
  <si>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</si>
  <si>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</si>
  <si>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</si>
  <si>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</si>
  <si>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</si>
  <si>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</si>
  <si>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</si>
  <si>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</si>
  <si>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</si>
  <si>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</si>
  <si>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</si>
  <si>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</si>
  <si>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</si>
  <si>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</si>
  <si>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</si>
  <si>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</si>
  <si>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</si>
  <si>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</si>
  <si>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</si>
  <si>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</si>
  <si>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</si>
  <si>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</si>
  <si>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</si>
  <si>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</si>
  <si>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</si>
  <si>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</si>
  <si>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</si>
  <si>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</si>
  <si>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</si>
  <si>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</si>
  <si>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</si>
  <si>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</si>
  <si>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</si>
  <si>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</si>
  <si>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</si>
  <si>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</si>
  <si>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</si>
  <si>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</si>
  <si>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</si>
  <si>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</si>
  <si>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</si>
  <si>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</si>
  <si>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</si>
  <si>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</si>
  <si>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</si>
  <si>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</si>
  <si>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</si>
  <si>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</si>
  <si>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</si>
  <si>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</si>
  <si>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</si>
  <si>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</si>
  <si>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</si>
  <si>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</si>
  <si>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</si>
  <si>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</si>
  <si>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</si>
  <si>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</si>
  <si>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</si>
  <si>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</si>
  <si>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</si>
  <si>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</si>
  <si>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</si>
  <si>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</si>
  <si>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</si>
  <si>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</si>
  <si>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</si>
  <si>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</si>
  <si>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</si>
  <si>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</si>
  <si>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</si>
  <si>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</si>
  <si>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</si>
  <si>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</si>
  <si>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</si>
  <si>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</si>
  <si>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</si>
  <si>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</si>
  <si>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</si>
  <si>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</si>
  <si>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</si>
  <si>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</si>
  <si>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</si>
  <si>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</si>
  <si>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</si>
  <si>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</si>
  <si>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</si>
  <si>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</si>
  <si>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</si>
  <si>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</si>
  <si>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</si>
  <si>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</si>
  <si>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</si>
  <si>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</si>
  <si>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</si>
  <si>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</si>
  <si>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</si>
  <si>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</si>
  <si>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</si>
  <si>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</si>
  <si>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</si>
  <si>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</si>
  <si>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</si>
  <si>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</si>
  <si>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</si>
  <si>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</si>
  <si>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</si>
  <si>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</si>
  <si>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</si>
  <si>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</si>
  <si>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</si>
  <si>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</si>
  <si>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</si>
  <si>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</si>
  <si>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</si>
  <si>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</si>
  <si>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</si>
  <si>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</si>
  <si>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</si>
  <si>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</si>
  <si>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</si>
  <si>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</si>
  <si>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</si>
  <si>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</si>
  <si>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</si>
  <si>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</si>
  <si>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</si>
  <si>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</si>
  <si>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</si>
  <si>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</si>
  <si>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</si>
  <si>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</si>
  <si>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</si>
  <si>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</si>
  <si>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</si>
  <si>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</si>
  <si>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</si>
  <si>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</si>
  <si>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</si>
  <si>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</si>
  <si>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</si>
  <si>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</si>
  <si>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</si>
  <si>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</si>
  <si>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</si>
  <si>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</si>
  <si>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</si>
  <si>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</si>
  <si>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</si>
  <si>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</si>
  <si>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</si>
  <si>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</si>
  <si>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</si>
  <si>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</si>
  <si>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</si>
  <si>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</si>
  <si>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</si>
  <si>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</si>
  <si>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</si>
  <si>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</si>
  <si>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</si>
  <si>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</si>
  <si>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</si>
  <si>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</si>
  <si>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</si>
  <si>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</si>
  <si>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</si>
  <si>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</si>
  <si>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</si>
  <si>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</si>
  <si>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</si>
  <si>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</si>
  <si>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</si>
  <si>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</si>
  <si>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</si>
  <si>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</si>
  <si>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</si>
  <si>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</si>
  <si>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</si>
  <si>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</si>
  <si>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</si>
  <si>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</si>
  <si>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</si>
  <si>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</si>
  <si>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</si>
  <si>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</si>
  <si>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</si>
  <si>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</si>
  <si>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</si>
  <si>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</si>
  <si>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</si>
  <si>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</si>
  <si>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</si>
  <si>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</si>
  <si>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</si>
  <si>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</si>
  <si>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</si>
  <si>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</si>
  <si>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</si>
  <si>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</si>
  <si>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</si>
  <si>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</si>
  <si>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</si>
  <si>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</si>
  <si>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</si>
  <si>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</si>
  <si>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</si>
  <si>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</si>
  <si>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</si>
  <si>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</si>
  <si>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</si>
  <si>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</si>
  <si>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</si>
  <si>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</si>
  <si>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</si>
  <si>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</si>
  <si>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</si>
  <si>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</si>
  <si>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</si>
  <si>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</si>
  <si>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</si>
  <si>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</si>
  <si>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</si>
  <si>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</si>
  <si>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</si>
  <si>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</si>
  <si>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</si>
  <si>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</si>
  <si>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</si>
  <si>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</si>
  <si>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</si>
  <si>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</si>
  <si>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</si>
  <si>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</si>
  <si>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</si>
  <si>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</si>
  <si>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</si>
  <si>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</si>
  <si>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</si>
  <si>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</si>
  <si>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</si>
  <si>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</si>
  <si>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</si>
  <si>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</si>
  <si>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</si>
  <si>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</si>
  <si>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</si>
  <si>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</si>
  <si>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</si>
  <si>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</si>
  <si>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</si>
  <si>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</si>
  <si>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</si>
  <si>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</si>
  <si>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</si>
  <si>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</si>
  <si>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</si>
  <si>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</si>
  <si>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</si>
  <si>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</si>
  <si>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</si>
  <si>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</si>
  <si>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</si>
  <si>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</si>
  <si>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</si>
  <si>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</si>
  <si>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</si>
  <si>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</si>
  <si>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</si>
  <si>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</si>
  <si>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</si>
  <si>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</si>
  <si>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</si>
  <si>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</si>
  <si>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</si>
  <si>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</si>
  <si>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</si>
  <si>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</si>
  <si>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</si>
  <si>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</si>
  <si>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</si>
  <si>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</si>
  <si>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</si>
  <si>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</si>
  <si>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</si>
  <si>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</si>
  <si>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</si>
  <si>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</si>
  <si>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</si>
  <si>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</si>
  <si>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</si>
  <si>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</si>
  <si>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</si>
  <si>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</si>
  <si>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</si>
  <si>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</si>
  <si>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</si>
  <si>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</si>
  <si>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</si>
  <si>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</si>
  <si>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</si>
  <si>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</si>
  <si>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</si>
  <si>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</si>
  <si>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</si>
  <si>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</si>
  <si>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</si>
  <si>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</si>
  <si>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</si>
  <si>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</si>
  <si>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</si>
  <si>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</si>
  <si>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</si>
  <si>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</si>
  <si>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</si>
  <si>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</si>
  <si>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</si>
  <si>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</si>
  <si>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</si>
  <si>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</si>
  <si>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</si>
  <si>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</si>
  <si>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</si>
  <si>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</si>
  <si>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</si>
  <si>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</si>
  <si>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</si>
  <si>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</si>
  <si>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</si>
  <si>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</si>
  <si>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</si>
  <si>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</si>
  <si>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</si>
  <si>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</si>
  <si>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</si>
  <si>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</si>
  <si>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</si>
  <si>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</si>
  <si>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</si>
  <si>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</si>
  <si>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</si>
  <si>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</si>
  <si>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</si>
  <si>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</si>
  <si>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</si>
  <si>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</si>
  <si>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</si>
  <si>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</si>
  <si>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</si>
  <si>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</si>
  <si>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</si>
  <si>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</si>
  <si>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</si>
  <si>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</si>
  <si>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</si>
  <si>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</si>
  <si>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</si>
  <si>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</si>
  <si>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</si>
  <si>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</si>
  <si>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</si>
  <si>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</si>
  <si>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</si>
  <si>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</si>
  <si>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</si>
  <si>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</si>
  <si>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</si>
  <si>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</si>
  <si>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</si>
  <si>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</si>
  <si>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</si>
  <si>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</si>
  <si>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</si>
  <si>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</si>
  <si>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</si>
  <si>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</si>
  <si>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</si>
  <si>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</si>
  <si>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</si>
  <si>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</si>
  <si>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</si>
  <si>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</si>
  <si>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</si>
  <si>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</si>
  <si>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</si>
  <si>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</si>
  <si>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</si>
  <si>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</si>
  <si>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</si>
  <si>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</si>
  <si>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</si>
  <si>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</si>
  <si>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</si>
  <si>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</si>
  <si>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</si>
  <si>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</si>
  <si>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</si>
  <si>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</si>
  <si>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</si>
  <si>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</si>
  <si>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</si>
  <si>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</si>
  <si>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</si>
  <si>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</si>
  <si>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</si>
  <si>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</si>
  <si>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</si>
  <si>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</si>
  <si>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</si>
  <si>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</si>
  <si>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</si>
  <si>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</si>
  <si>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</si>
  <si>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</si>
  <si>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</si>
  <si>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</si>
  <si>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</si>
  <si>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</si>
  <si>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</si>
  <si>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</si>
  <si>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</si>
  <si>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</si>
  <si>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</si>
  <si>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</si>
  <si>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</si>
  <si>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</si>
  <si>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</si>
  <si>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</si>
  <si>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</si>
  <si>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</si>
  <si>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</si>
  <si>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</si>
  <si>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</si>
  <si>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</si>
  <si>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</si>
  <si>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</si>
  <si>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</si>
  <si>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</si>
  <si>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</si>
  <si>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</si>
  <si>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</si>
  <si>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</si>
  <si>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</si>
  <si>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</si>
  <si>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</si>
  <si>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</si>
  <si>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</si>
  <si>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</si>
  <si>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</si>
  <si>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</si>
  <si>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</si>
  <si>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</si>
  <si>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</si>
  <si>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</si>
  <si>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</si>
  <si>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</si>
  <si>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</si>
  <si>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</si>
  <si>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</si>
  <si>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</si>
  <si>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</si>
  <si>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</si>
  <si>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</si>
  <si>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</si>
  <si>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</si>
  <si>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</si>
  <si>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</si>
  <si>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</si>
  <si>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</si>
  <si>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</si>
  <si>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</si>
  <si>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</si>
  <si>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</si>
  <si>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</si>
  <si>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</si>
  <si>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</si>
  <si>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</si>
  <si>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</si>
  <si>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</si>
  <si>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</si>
  <si>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</si>
  <si>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</si>
  <si>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</si>
  <si>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</si>
  <si>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</si>
  <si>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</si>
  <si>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</si>
  <si>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</si>
  <si>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</si>
  <si>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</si>
  <si>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</si>
  <si>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</si>
  <si>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</si>
  <si>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</si>
  <si>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</si>
  <si>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</si>
  <si>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</si>
  <si>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</si>
  <si>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</si>
  <si>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</si>
  <si>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</si>
  <si>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</si>
  <si>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</si>
  <si>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</si>
  <si>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</si>
  <si>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</si>
  <si>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</si>
  <si>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</si>
  <si>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</si>
  <si>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</si>
  <si>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</si>
  <si>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</si>
  <si>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</si>
  <si>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</si>
  <si>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</si>
  <si>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</si>
  <si>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</si>
  <si>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</si>
  <si>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</si>
  <si>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</si>
  <si>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</si>
  <si>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</si>
  <si>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</si>
  <si>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</si>
  <si>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</si>
  <si>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</si>
  <si>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</si>
  <si>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</si>
  <si>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</si>
  <si>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</si>
  <si>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</si>
  <si>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</si>
  <si>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</si>
  <si>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</si>
  <si>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</si>
  <si>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</si>
  <si>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</si>
  <si>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</si>
  <si>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</si>
  <si>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</si>
  <si>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</si>
  <si>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</si>
  <si>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</si>
  <si>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</si>
  <si>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</si>
  <si>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</si>
  <si>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</si>
  <si>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</si>
  <si>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</si>
  <si>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</si>
  <si>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</si>
  <si>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</si>
  <si>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</si>
  <si>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</si>
  <si>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</si>
  <si>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</si>
  <si>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</si>
  <si>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</si>
  <si>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</si>
  <si>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</si>
  <si>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</si>
  <si>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</si>
  <si>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</si>
  <si>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</si>
  <si>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</si>
  <si>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</si>
  <si>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</si>
  <si>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</si>
  <si>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</si>
  <si>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</si>
  <si>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</si>
  <si>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</si>
  <si>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</si>
  <si>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</si>
  <si>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</si>
  <si>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</si>
  <si>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</si>
  <si>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</si>
  <si>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</si>
  <si>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</si>
  <si>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</si>
  <si>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</si>
  <si>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</si>
  <si>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</si>
  <si>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</si>
  <si>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</si>
  <si>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</si>
  <si>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</si>
  <si>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</si>
  <si>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</si>
  <si>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</si>
  <si>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</si>
  <si>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</si>
  <si>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</si>
  <si>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</si>
  <si>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</si>
  <si>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</si>
  <si>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</si>
  <si>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</si>
  <si>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</si>
  <si>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</si>
  <si>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</si>
  <si>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</si>
  <si>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</si>
  <si>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</si>
  <si>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</si>
  <si>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</si>
  <si>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</si>
  <si>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</si>
  <si>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</si>
  <si>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</si>
  <si>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</si>
  <si>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</si>
  <si>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</si>
  <si>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</si>
  <si>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</si>
  <si>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</si>
  <si>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</si>
  <si>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</si>
  <si>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</si>
  <si>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</si>
  <si>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</si>
  <si>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</si>
  <si>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</si>
  <si>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</si>
  <si>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</si>
  <si>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</si>
  <si>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</si>
  <si>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</si>
  <si>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</si>
  <si>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</si>
  <si>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</si>
  <si>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</si>
  <si>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</si>
  <si>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</si>
  <si>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</si>
  <si>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</si>
  <si>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</si>
  <si>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</si>
  <si>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</si>
  <si>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</si>
  <si>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</si>
  <si>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</si>
  <si>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</si>
  <si>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</si>
  <si>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</si>
  <si>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</si>
  <si>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</si>
  <si>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</si>
  <si>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</si>
  <si>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</si>
  <si>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</si>
  <si>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</si>
  <si>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</si>
  <si>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</si>
  <si>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</si>
  <si>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</si>
  <si>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</si>
  <si>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</si>
  <si>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</si>
  <si>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</si>
  <si>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</si>
  <si>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</si>
  <si>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</si>
  <si>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</si>
  <si>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</si>
  <si>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</si>
  <si>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</si>
  <si>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</si>
  <si>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</si>
  <si>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</si>
  <si>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</si>
  <si>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</si>
  <si>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</si>
  <si>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</si>
  <si>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</si>
  <si>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</si>
  <si>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</si>
  <si>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</si>
  <si>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</si>
  <si>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</si>
  <si>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</si>
  <si>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</si>
  <si>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</si>
  <si>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</si>
  <si>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</si>
  <si>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</si>
  <si>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</si>
  <si>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</si>
  <si>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</si>
  <si>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</si>
  <si>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</si>
  <si>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</si>
  <si>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</si>
  <si>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</si>
  <si>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</si>
  <si>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</si>
  <si>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</si>
  <si>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</si>
  <si>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</si>
  <si>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</si>
  <si>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</si>
  <si>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</si>
  <si>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</si>
  <si>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</si>
  <si>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</si>
  <si>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</si>
  <si>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</si>
  <si>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</si>
  <si>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</si>
  <si>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</si>
  <si>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</si>
  <si>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</si>
  <si>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</si>
  <si>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</si>
  <si>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</si>
  <si>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</si>
  <si>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</si>
  <si>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</si>
  <si>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</si>
  <si>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</si>
  <si>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</si>
  <si>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</si>
  <si>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</si>
  <si>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</si>
  <si>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</si>
  <si>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</si>
  <si>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</si>
  <si>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</si>
  <si>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</si>
  <si>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</si>
  <si>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</si>
  <si>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</si>
  <si>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</si>
  <si>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</si>
  <si>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</si>
  <si>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</si>
  <si>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</si>
  <si>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</si>
  <si>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</si>
  <si>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</si>
  <si>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</si>
  <si>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</si>
  <si>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</si>
  <si>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</si>
  <si>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</si>
  <si>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</si>
  <si>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</si>
  <si>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</si>
  <si>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</si>
  <si>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</si>
  <si>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</si>
  <si>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</si>
  <si>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</si>
  <si>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</si>
  <si>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</si>
  <si>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</si>
  <si>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</si>
  <si>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</si>
  <si>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</si>
  <si>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</si>
  <si>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</si>
  <si>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</si>
  <si>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</si>
  <si>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</si>
  <si>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</si>
  <si>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</si>
  <si>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</si>
  <si>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</si>
  <si>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</si>
  <si>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</si>
  <si>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</si>
  <si>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</si>
  <si>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</si>
  <si>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</si>
  <si>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</si>
  <si>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</si>
  <si>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</si>
  <si>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</si>
  <si>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</si>
  <si>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</si>
  <si>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</si>
  <si>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</si>
  <si>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</si>
  <si>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</si>
  <si>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</si>
  <si>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</si>
  <si>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</si>
  <si>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</si>
  <si>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</si>
  <si>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</si>
  <si>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</si>
  <si>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</si>
  <si>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</si>
  <si>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</si>
  <si>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</si>
  <si>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</si>
  <si>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</si>
  <si>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</si>
  <si>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</si>
  <si>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</si>
  <si>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</si>
  <si>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</si>
  <si>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</si>
  <si>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</si>
  <si>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</si>
  <si>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</si>
  <si>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</si>
  <si>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</si>
  <si>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</si>
  <si>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</si>
  <si>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</si>
  <si>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</si>
  <si>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</si>
  <si>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</si>
  <si>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</si>
  <si>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</si>
  <si>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</si>
  <si>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</si>
  <si>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</si>
  <si>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</si>
  <si>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</si>
  <si>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</si>
  <si>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</si>
  <si>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</si>
  <si>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</si>
  <si>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</si>
  <si>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</si>
  <si>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</si>
  <si>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</si>
  <si>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</si>
  <si>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</si>
  <si>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</si>
  <si>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</si>
  <si>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</si>
  <si>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</si>
  <si>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</si>
  <si>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</si>
  <si>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</si>
  <si>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</si>
  <si>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</si>
  <si>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</si>
  <si>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</si>
  <si>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</si>
  <si>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</si>
  <si>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</si>
  <si>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</si>
  <si>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</si>
  <si>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</si>
  <si>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</si>
  <si>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</si>
  <si>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</si>
  <si>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</si>
  <si>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</si>
  <si>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</si>
  <si>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</si>
  <si>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</si>
  <si>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</si>
  <si>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</si>
  <si>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</si>
  <si>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</si>
  <si>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</si>
  <si>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</si>
  <si>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</si>
  <si>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</si>
  <si>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</si>
  <si>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</si>
  <si>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</si>
  <si>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</si>
  <si>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</si>
  <si>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</si>
  <si>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</si>
  <si>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</si>
  <si>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</si>
  <si>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</si>
  <si>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</si>
  <si>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</si>
  <si>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</si>
  <si>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</si>
  <si>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</si>
  <si>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</si>
  <si>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</si>
  <si>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</si>
  <si>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</si>
  <si>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</si>
  <si>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</si>
  <si>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</si>
  <si>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</si>
  <si>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</si>
  <si>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</si>
  <si>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</si>
  <si>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</si>
  <si>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</si>
  <si>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</si>
  <si>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</si>
  <si>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</si>
  <si>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</si>
  <si>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</si>
  <si>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</si>
  <si>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</si>
  <si>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</si>
  <si>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</si>
  <si>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</si>
  <si>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</si>
  <si>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</si>
  <si>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</si>
  <si>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</si>
  <si>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</si>
  <si>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</si>
  <si>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</si>
  <si>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</si>
  <si>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</si>
  <si>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</si>
  <si>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</si>
  <si>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</si>
  <si>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</si>
  <si>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</si>
  <si>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</si>
  <si>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</si>
  <si>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</si>
  <si>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</si>
  <si>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</si>
  <si>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</si>
  <si>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</si>
  <si>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</si>
  <si>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</si>
  <si>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</si>
  <si>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</si>
  <si>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</si>
  <si>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</si>
  <si>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</si>
  <si>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</si>
  <si>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</si>
  <si>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</si>
  <si>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</si>
  <si>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</si>
  <si>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</si>
  <si>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</si>
  <si>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</si>
  <si>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</si>
  <si>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</si>
  <si>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</si>
  <si>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</si>
  <si>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</si>
  <si>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</si>
  <si>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</si>
  <si>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</si>
  <si>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</si>
  <si>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</si>
  <si>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</si>
  <si>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</si>
  <si>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</si>
  <si>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</si>
  <si>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</si>
  <si>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</si>
  <si>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</si>
  <si>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</si>
  <si>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</si>
  <si>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</si>
  <si>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</si>
  <si>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</si>
  <si>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</si>
  <si>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</si>
  <si>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</si>
  <si>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</si>
  <si>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</si>
  <si>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</si>
  <si>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</si>
  <si>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</si>
  <si>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</si>
  <si>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</si>
  <si>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</si>
  <si>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</si>
  <si>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</si>
  <si>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</si>
  <si>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</si>
  <si>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</si>
  <si>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</si>
  <si>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</si>
  <si>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</si>
  <si>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</si>
  <si>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</si>
  <si>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</si>
  <si>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</si>
  <si>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</si>
  <si>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</si>
  <si>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</si>
  <si>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</si>
  <si>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</si>
  <si>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</si>
  <si>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</si>
  <si>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</si>
  <si>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</si>
  <si>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</si>
  <si>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</si>
  <si>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</si>
  <si>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</si>
  <si>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</si>
  <si>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</si>
  <si>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</si>
  <si>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</si>
  <si>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</si>
  <si>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</si>
  <si>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</si>
  <si>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</si>
  <si>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</si>
  <si>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</si>
  <si>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</si>
  <si>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</si>
  <si>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</si>
  <si>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</si>
  <si>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</si>
  <si>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</si>
  <si>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</si>
  <si>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</si>
  <si>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</si>
  <si>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</si>
  <si>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</si>
  <si>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</si>
  <si>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</si>
  <si>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</si>
  <si>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</si>
  <si>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</si>
  <si>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</si>
  <si>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</si>
  <si>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</si>
  <si>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</si>
  <si>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</si>
  <si>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</si>
  <si>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</si>
  <si>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</si>
  <si>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</si>
  <si>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</si>
  <si>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</si>
  <si>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</si>
  <si>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</si>
  <si>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</si>
  <si>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</si>
  <si>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</si>
  <si>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</si>
  <si>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</si>
  <si>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</si>
  <si>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</si>
  <si>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</si>
  <si>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</si>
  <si>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</si>
  <si>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</si>
  <si>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</si>
  <si>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</si>
  <si>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</si>
  <si>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</si>
  <si>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</si>
  <si>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</si>
  <si>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</si>
  <si>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</si>
  <si>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</si>
  <si>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</si>
  <si>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</si>
  <si>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</si>
  <si>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</si>
  <si>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</si>
  <si>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</si>
  <si>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</si>
  <si>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</si>
  <si>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</si>
  <si>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</si>
  <si>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</si>
  <si>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</si>
  <si>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</si>
  <si>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</si>
  <si>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</si>
  <si>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</si>
  <si>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</si>
  <si>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</si>
  <si>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</si>
  <si>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</si>
  <si>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</si>
  <si>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</si>
  <si>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</si>
  <si>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</si>
  <si>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</si>
  <si>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</si>
  <si>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</si>
  <si>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</si>
  <si>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</si>
  <si>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</si>
  <si>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</si>
  <si>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</si>
  <si>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</si>
  <si>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</si>
  <si>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</si>
  <si>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</si>
  <si>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</si>
  <si>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</si>
  <si>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</si>
  <si>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</si>
  <si>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</si>
  <si>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</si>
  <si>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</si>
  <si>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</si>
  <si>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</si>
  <si>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</si>
  <si>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</si>
  <si>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</si>
  <si>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</si>
  <si>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</si>
  <si>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</si>
  <si>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</si>
  <si>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</si>
  <si>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</si>
  <si>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</si>
  <si>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</si>
  <si>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</si>
  <si>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</si>
  <si>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</si>
  <si>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</si>
  <si>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</si>
  <si>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</si>
  <si>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</si>
  <si>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</si>
  <si>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</si>
  <si>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</si>
  <si>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</si>
  <si>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</si>
  <si>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</si>
  <si>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</si>
  <si>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</si>
  <si>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</si>
  <si>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</si>
  <si>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</si>
  <si>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</si>
  <si>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</si>
  <si>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</si>
  <si>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</si>
  <si>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</si>
  <si>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</si>
  <si>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</si>
  <si>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</si>
  <si>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</si>
  <si>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</si>
  <si>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</si>
  <si>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</si>
  <si>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</si>
  <si>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</si>
  <si>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</si>
  <si>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</si>
  <si>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</si>
  <si>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</si>
  <si>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</si>
  <si>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</si>
  <si>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</si>
  <si>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</si>
  <si>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</si>
  <si>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</si>
  <si>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</si>
  <si>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</si>
  <si>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</si>
  <si>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</si>
  <si>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</si>
  <si>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</si>
  <si>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</si>
  <si>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</si>
  <si>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</si>
  <si>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</si>
  <si>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</si>
  <si>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</si>
  <si>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</si>
  <si>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</si>
  <si>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</si>
  <si>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</si>
  <si>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</si>
  <si>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</si>
  <si>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</si>
  <si>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</si>
  <si>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</si>
  <si>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</si>
  <si>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</si>
  <si>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</si>
  <si>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</si>
  <si>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</si>
  <si>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</si>
  <si>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</si>
  <si>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</si>
  <si>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</si>
  <si>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</si>
  <si>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</si>
  <si>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</si>
  <si>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</si>
  <si>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</si>
  <si>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</si>
  <si>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</si>
  <si>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</si>
  <si>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</si>
  <si>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</si>
  <si>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</si>
  <si>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</si>
  <si>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</si>
  <si>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</si>
  <si>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</si>
  <si>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</si>
  <si>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</si>
  <si>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</si>
  <si>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</si>
  <si>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</si>
  <si>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</si>
  <si>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</si>
  <si>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</si>
  <si>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</si>
  <si>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</si>
  <si>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</si>
  <si>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</si>
  <si>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</si>
  <si>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</si>
  <si>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</si>
  <si>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</si>
  <si>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</si>
  <si>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</si>
  <si>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</si>
  <si>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</si>
  <si>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</si>
  <si>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</si>
  <si>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</si>
  <si>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</si>
  <si>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</si>
  <si>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</si>
  <si>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</si>
  <si>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</si>
  <si>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</si>
  <si>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</si>
  <si>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</si>
  <si>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</si>
  <si>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</si>
  <si>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</si>
  <si>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</si>
  <si>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</si>
  <si>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</si>
  <si>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</si>
  <si>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</si>
  <si>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</si>
  <si>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</si>
  <si>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</si>
  <si>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</si>
  <si>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</si>
  <si>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</si>
  <si>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</si>
  <si>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</si>
  <si>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</si>
  <si>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</si>
  <si>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</si>
  <si>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</si>
  <si>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</si>
  <si>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</si>
  <si>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</si>
  <si>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</si>
  <si>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</si>
  <si>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</si>
  <si>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</si>
  <si>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</si>
  <si>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</si>
  <si>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</si>
  <si>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</si>
  <si>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</si>
  <si>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</si>
  <si>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</si>
  <si>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</si>
  <si>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</si>
  <si>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</si>
  <si>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</si>
  <si>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</si>
  <si>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</si>
  <si>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</si>
  <si>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</si>
  <si>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</si>
  <si>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</si>
  <si>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</si>
  <si>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</si>
  <si>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</si>
  <si>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</si>
  <si>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</si>
  <si>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</si>
  <si>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</si>
  <si>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</si>
  <si>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</si>
  <si>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</si>
  <si>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</si>
  <si>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</si>
  <si>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</si>
  <si>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</si>
  <si>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</si>
  <si>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</si>
  <si>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</si>
  <si>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</si>
  <si>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</si>
  <si>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</si>
  <si>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</si>
  <si>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</si>
  <si>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</si>
  <si>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</si>
  <si>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</si>
  <si>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</si>
  <si>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</si>
  <si>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</si>
  <si>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</si>
  <si>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</si>
  <si>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</si>
  <si>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</si>
  <si>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</si>
  <si>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</si>
  <si>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</si>
  <si>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</si>
  <si>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</si>
  <si>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</si>
  <si>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</si>
  <si>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</si>
  <si>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</si>
  <si>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</si>
  <si>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</si>
  <si>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</si>
  <si>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</si>
  <si>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</si>
  <si>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</si>
  <si>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</si>
  <si>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</si>
  <si>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</si>
  <si>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</si>
  <si>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</si>
  <si>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</si>
  <si>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</si>
  <si>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</si>
  <si>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</si>
  <si>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</si>
  <si>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</si>
  <si>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</si>
  <si>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</si>
  <si>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</si>
  <si>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</si>
  <si>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</si>
  <si>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</si>
  <si>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</si>
  <si>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</si>
  <si>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</si>
  <si>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</si>
  <si>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</si>
  <si>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</si>
  <si>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</si>
  <si>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</si>
  <si>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</si>
  <si>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</si>
  <si>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</si>
  <si>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</si>
  <si>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</si>
  <si>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</si>
  <si>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</si>
  <si>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</si>
  <si>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</si>
  <si>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</si>
  <si>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</si>
  <si>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</si>
  <si>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</si>
  <si>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</si>
  <si>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</si>
  <si>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</si>
  <si>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</si>
  <si>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</si>
  <si>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</si>
  <si>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</si>
  <si>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</si>
  <si>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</si>
  <si>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</si>
  <si>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</si>
  <si>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</si>
  <si>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</si>
  <si>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</si>
  <si>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</si>
  <si>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</si>
  <si>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</si>
  <si>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</si>
  <si>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</si>
  <si>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</si>
  <si>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</si>
  <si>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</si>
  <si>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</si>
  <si>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</si>
  <si>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</si>
  <si>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</si>
  <si>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</si>
  <si>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</si>
  <si>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</si>
  <si>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</si>
  <si>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</si>
  <si>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</si>
  <si>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</si>
  <si>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</si>
  <si>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</si>
  <si>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</si>
  <si>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</si>
  <si>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</si>
  <si>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</si>
  <si>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</si>
  <si>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</si>
  <si>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</si>
  <si>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</si>
  <si>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</si>
  <si>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</si>
  <si>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</si>
  <si>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</si>
  <si>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</si>
  <si>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</si>
  <si>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</si>
  <si>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</si>
  <si>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</si>
  <si>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</si>
  <si>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</si>
  <si>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</si>
  <si>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</si>
  <si>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</si>
  <si>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</si>
  <si>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</si>
  <si>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</si>
  <si>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</si>
  <si>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</si>
  <si>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</si>
  <si>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</si>
  <si>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</si>
  <si>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</si>
  <si>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</si>
  <si>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</si>
  <si>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</si>
  <si>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</si>
  <si>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</si>
  <si>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</si>
  <si>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</si>
  <si>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</si>
  <si>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</si>
  <si>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</si>
  <si>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</si>
  <si>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</si>
  <si>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</si>
  <si>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</si>
  <si>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</si>
  <si>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</si>
  <si>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</si>
  <si>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</si>
  <si>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</si>
  <si>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</si>
  <si>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</si>
  <si>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</si>
  <si>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</si>
  <si>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</si>
  <si>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</si>
  <si>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</si>
  <si>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</si>
  <si>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</si>
  <si>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</si>
  <si>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</si>
  <si>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</si>
  <si>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</si>
  <si>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</si>
  <si>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</si>
  <si>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</si>
  <si>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</si>
  <si>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</si>
  <si>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</si>
  <si>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</si>
  <si>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</si>
  <si>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</si>
  <si>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</si>
  <si>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</si>
  <si>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</si>
  <si>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</si>
  <si>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</si>
  <si>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</si>
  <si>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</si>
  <si>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</si>
  <si>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</si>
  <si>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</si>
  <si>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</si>
  <si>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</si>
  <si>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</si>
  <si>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</si>
  <si>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</si>
  <si>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</si>
  <si>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</si>
  <si>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</si>
  <si>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</si>
  <si>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</si>
  <si>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</si>
  <si>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</si>
  <si>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</si>
  <si>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</si>
  <si>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</si>
  <si>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</si>
  <si>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</si>
  <si>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</si>
  <si>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</si>
  <si>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</si>
  <si>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</si>
  <si>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</si>
  <si>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</si>
  <si>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</si>
  <si>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</si>
  <si>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</si>
  <si>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</si>
  <si>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</si>
  <si>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</si>
  <si>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</si>
  <si>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</si>
  <si>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</si>
  <si>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</si>
  <si>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</si>
  <si>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</si>
  <si>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</si>
  <si>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</si>
  <si>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</si>
  <si>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</si>
  <si>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</si>
  <si>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</si>
  <si>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</si>
  <si>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</si>
  <si>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</si>
  <si>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</si>
  <si>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</si>
  <si>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</si>
  <si>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</si>
  <si>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</si>
  <si>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</si>
  <si>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</si>
  <si>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</si>
  <si>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</si>
  <si>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</si>
  <si>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</si>
  <si>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</si>
  <si>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</si>
  <si>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</si>
  <si>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</si>
  <si>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</si>
  <si>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</si>
  <si>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</si>
  <si>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</si>
  <si>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</si>
  <si>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</si>
  <si>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</si>
  <si>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</si>
  <si>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</si>
  <si>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</si>
  <si>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</si>
  <si>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</si>
  <si>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</si>
  <si>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</si>
  <si>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</si>
  <si>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</si>
  <si>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</si>
  <si>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</si>
  <si>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</si>
  <si>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</si>
  <si>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</si>
  <si>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</si>
  <si>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</si>
  <si>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</si>
  <si>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</si>
  <si>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</si>
  <si>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</si>
  <si>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</si>
  <si>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</si>
  <si>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</si>
  <si>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</si>
  <si>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</si>
  <si>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</si>
  <si>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</si>
  <si>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</si>
  <si>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</si>
  <si>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</si>
  <si>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</si>
  <si>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</si>
  <si>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</si>
  <si>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</si>
  <si>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</si>
  <si>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</si>
  <si>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</si>
  <si>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</si>
  <si>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</si>
  <si>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</si>
  <si>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</si>
  <si>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</si>
  <si>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</si>
  <si>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</si>
  <si>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</si>
  <si>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</si>
  <si>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</si>
  <si>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</si>
  <si>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</si>
  <si>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</si>
  <si>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</si>
  <si>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</si>
  <si>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</si>
  <si>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</si>
  <si>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</si>
  <si>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</si>
  <si>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</si>
  <si>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</si>
  <si>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</si>
  <si>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</si>
  <si>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</si>
  <si>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</si>
  <si>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</si>
  <si>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</si>
  <si>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</si>
  <si>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</si>
  <si>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</si>
  <si>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</si>
  <si>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</si>
  <si>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</si>
  <si>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</si>
  <si>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</si>
  <si>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</si>
  <si>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</si>
  <si>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</si>
  <si>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</si>
  <si>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</si>
  <si>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</si>
  <si>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</si>
  <si>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</si>
  <si>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</si>
  <si>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</si>
  <si>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</si>
  <si>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</si>
  <si>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</si>
  <si>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</si>
  <si>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</si>
  <si>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</si>
  <si>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</si>
  <si>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</si>
  <si>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</si>
  <si>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</si>
  <si>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</si>
  <si>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</si>
  <si>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</si>
  <si>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</si>
  <si>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</si>
  <si>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</si>
  <si>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</si>
  <si>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</si>
  <si>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</si>
  <si>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</si>
  <si>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</si>
  <si>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</si>
  <si>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</si>
  <si>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</si>
  <si>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</si>
  <si>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</si>
  <si>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</si>
  <si>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</si>
  <si>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</si>
  <si>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</si>
  <si>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</si>
  <si>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</si>
  <si>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</si>
  <si>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</si>
  <si>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</si>
  <si>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</si>
  <si>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</si>
  <si>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</si>
  <si>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</si>
  <si>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</si>
  <si>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</si>
  <si>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</si>
  <si>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</si>
  <si>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</si>
  <si>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</si>
  <si>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</si>
  <si>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</si>
  <si>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</si>
  <si>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</si>
  <si>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</si>
  <si>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</si>
  <si>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</si>
  <si>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</si>
  <si>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</si>
  <si>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</si>
  <si>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</si>
  <si>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</si>
  <si>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</si>
  <si>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</si>
  <si>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</si>
  <si>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</si>
  <si>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</si>
  <si>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</si>
  <si>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</si>
  <si>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</si>
  <si>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</si>
  <si>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</si>
  <si>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</si>
  <si>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</si>
  <si>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</si>
  <si>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</si>
  <si>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</si>
  <si>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</si>
  <si>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</si>
  <si>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</si>
  <si>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</si>
  <si>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</si>
  <si>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</si>
  <si>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</si>
  <si>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</si>
  <si>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</si>
  <si>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</si>
  <si>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</si>
  <si>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</si>
  <si>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</si>
  <si>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</si>
  <si>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</si>
  <si>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</si>
  <si>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</si>
  <si>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</si>
  <si>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</si>
  <si>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</si>
  <si>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</si>
  <si>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</si>
  <si>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</si>
  <si>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</si>
  <si>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</si>
  <si>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</si>
  <si>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</si>
  <si>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</si>
  <si>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</si>
  <si>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</si>
  <si>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</si>
  <si>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</si>
  <si>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</si>
  <si>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</si>
  <si>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</si>
  <si>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</si>
  <si>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</si>
  <si>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</si>
  <si>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</si>
  <si>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</si>
  <si>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</si>
  <si>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</si>
  <si>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</si>
  <si>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</si>
  <si>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</si>
  <si>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</si>
  <si>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</si>
  <si>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</si>
  <si>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</si>
  <si>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</si>
  <si>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</si>
  <si>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</si>
  <si>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</si>
  <si>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</si>
  <si>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</si>
  <si>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</si>
  <si>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</si>
  <si>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</si>
  <si>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</si>
  <si>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</si>
  <si>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</si>
  <si>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</si>
  <si>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</si>
  <si>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</si>
  <si>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</si>
  <si>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</si>
  <si>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</si>
  <si>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</si>
  <si>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</si>
  <si>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</si>
  <si>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</si>
  <si>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</si>
  <si>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</si>
  <si>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</si>
  <si>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</si>
  <si>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</si>
  <si>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</si>
  <si>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</si>
  <si>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</si>
  <si>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</si>
  <si>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</si>
  <si>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</si>
  <si>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</si>
  <si>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</si>
  <si>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</si>
  <si>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</si>
  <si>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</si>
  <si>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</si>
  <si>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</si>
  <si>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</si>
  <si>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</si>
  <si>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</si>
  <si>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</si>
  <si>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</si>
  <si>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</si>
  <si>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</si>
  <si>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</si>
  <si>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</si>
  <si>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</si>
  <si>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</si>
  <si>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</si>
  <si>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</si>
  <si>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</si>
  <si>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</si>
  <si>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</si>
  <si>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</si>
  <si>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</si>
  <si>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</si>
  <si>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</si>
  <si>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</si>
  <si>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</si>
  <si>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</si>
  <si>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</si>
  <si>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</si>
  <si>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</si>
  <si>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</si>
  <si>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</si>
  <si>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</si>
  <si>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</si>
  <si>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</si>
  <si>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</si>
  <si>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</si>
  <si>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</si>
  <si>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</si>
  <si>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</si>
  <si>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</si>
  <si>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</si>
  <si>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</si>
  <si>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</si>
  <si>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</si>
  <si>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</si>
  <si>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</si>
  <si>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</si>
  <si>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</si>
  <si>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</si>
  <si>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</si>
  <si>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</si>
  <si>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</si>
  <si>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</si>
  <si>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</si>
  <si>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</si>
  <si>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</si>
  <si>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</si>
  <si>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</si>
  <si>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</si>
  <si>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</si>
  <si>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</si>
  <si>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</si>
  <si>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</si>
  <si>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</si>
  <si>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</si>
  <si>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</si>
  <si>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</si>
  <si>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</si>
  <si>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</si>
  <si>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</si>
  <si>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</si>
  <si>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</si>
  <si>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</si>
  <si>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</si>
  <si>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</si>
  <si>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</si>
  <si>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</si>
  <si>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</si>
  <si>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</si>
  <si>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</si>
  <si>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</si>
  <si>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</si>
  <si>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</si>
  <si>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</si>
  <si>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</si>
  <si>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</si>
  <si>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</si>
  <si>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</si>
  <si>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</si>
  <si>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</si>
  <si>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</si>
  <si>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</si>
  <si>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</si>
  <si>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</si>
  <si>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</si>
  <si>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</si>
  <si>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</si>
  <si>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</si>
  <si>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</si>
  <si>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</si>
  <si>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</si>
  <si>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</si>
  <si>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</si>
  <si>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</si>
  <si>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</si>
  <si>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</si>
  <si>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</si>
  <si>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</si>
  <si>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</si>
  <si>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</si>
  <si>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</si>
  <si>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</si>
  <si>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</si>
  <si>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</si>
  <si>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</si>
  <si>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</si>
  <si>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</si>
  <si>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</si>
  <si>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</si>
  <si>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</si>
  <si>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</si>
  <si>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</si>
  <si>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</si>
  <si>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</si>
  <si>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</si>
  <si>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</si>
  <si>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</si>
  <si>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</si>
  <si>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</si>
  <si>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</si>
  <si>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</si>
  <si>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</si>
  <si>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</si>
  <si>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</si>
  <si>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</si>
  <si>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</si>
  <si>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</si>
  <si>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</si>
  <si>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</si>
  <si>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</si>
  <si>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</si>
  <si>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</si>
  <si>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</si>
  <si>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</si>
  <si>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</si>
  <si>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</si>
  <si>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</si>
  <si>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</si>
  <si>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</si>
  <si>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</si>
  <si>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</si>
  <si>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</si>
  <si>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</si>
  <si>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</si>
  <si>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</si>
  <si>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</si>
  <si>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</si>
  <si>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</si>
  <si>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</si>
  <si>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</si>
  <si>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</si>
  <si>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</si>
  <si>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</si>
  <si>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</si>
  <si>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</si>
  <si>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</si>
  <si>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</si>
  <si>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</si>
  <si>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</si>
  <si>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</si>
  <si>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</si>
  <si>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</si>
  <si>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</si>
  <si>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</si>
  <si>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</si>
  <si>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</si>
  <si>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</si>
  <si>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</si>
  <si>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</si>
  <si>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</si>
  <si>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</si>
  <si>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</si>
  <si>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</si>
  <si>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</si>
  <si>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</si>
  <si>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</si>
  <si>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</si>
  <si>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</si>
  <si>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</si>
  <si>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</si>
  <si>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</si>
  <si>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</si>
  <si>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</si>
  <si>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</si>
  <si>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</si>
  <si>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</si>
  <si>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</si>
  <si>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</si>
  <si>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</si>
  <si>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</si>
  <si>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</si>
  <si>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</si>
  <si>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</si>
  <si>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</si>
  <si>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</si>
  <si>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</si>
  <si>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</si>
  <si>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</si>
  <si>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</si>
  <si>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</si>
  <si>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</si>
  <si>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</si>
  <si>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</si>
  <si>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</si>
  <si>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</si>
  <si>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</si>
  <si>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</si>
  <si>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</si>
  <si>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</si>
  <si>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</si>
  <si>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</si>
  <si>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</si>
  <si>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</si>
  <si>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</si>
  <si>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</si>
  <si>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</si>
  <si>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</si>
  <si>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</si>
  <si>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</si>
  <si>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</si>
  <si>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</si>
  <si>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</si>
  <si>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</si>
  <si>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</si>
  <si>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</si>
  <si>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</si>
  <si>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</si>
  <si>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</si>
  <si>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</si>
  <si>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</si>
  <si>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</si>
  <si>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</si>
  <si>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</si>
  <si>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</si>
  <si>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</si>
  <si>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</si>
  <si>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</si>
  <si>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</si>
  <si>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</si>
  <si>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</si>
  <si>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</si>
  <si>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</si>
  <si>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</si>
  <si>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</si>
  <si>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</si>
  <si>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</si>
  <si>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</si>
  <si>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</si>
  <si>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</si>
  <si>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</si>
  <si>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</si>
  <si>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</si>
  <si>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</si>
  <si>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</si>
  <si>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</si>
  <si>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</si>
  <si>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</si>
  <si>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</si>
  <si>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</si>
  <si>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</si>
  <si>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</si>
  <si>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</si>
  <si>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</si>
  <si>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</si>
  <si>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</si>
  <si>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</si>
  <si>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</si>
  <si>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</si>
  <si>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</si>
  <si>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</si>
  <si>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</si>
  <si>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</si>
  <si>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</si>
  <si>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</si>
  <si>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</si>
  <si>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</si>
  <si>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</si>
  <si>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</si>
  <si>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</si>
  <si>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</si>
  <si>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</si>
  <si>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</si>
  <si>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</si>
  <si>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</si>
  <si>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</si>
  <si>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</si>
  <si>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</si>
  <si>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</si>
  <si>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</si>
  <si>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</si>
  <si>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</si>
  <si>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</si>
  <si>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</si>
  <si>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</si>
  <si>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</si>
  <si>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</si>
  <si>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</si>
  <si>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</si>
  <si>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</si>
  <si>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</si>
  <si>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</si>
  <si>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</si>
  <si>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</si>
  <si>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</si>
  <si>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</si>
  <si>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</si>
  <si>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</si>
  <si>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</si>
  <si>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</si>
  <si>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</si>
  <si>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</si>
  <si>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</si>
  <si>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</si>
  <si>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</si>
  <si>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</si>
  <si>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</si>
  <si>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</si>
  <si>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</si>
  <si>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</si>
  <si>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</si>
  <si>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</si>
  <si>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</si>
  <si>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</si>
  <si>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</si>
  <si>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</si>
  <si>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</si>
  <si>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</si>
  <si>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</si>
  <si>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</si>
  <si>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</si>
  <si>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</si>
  <si>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</si>
  <si>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</si>
  <si>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</si>
  <si>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</si>
  <si>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</si>
  <si>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</si>
  <si>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</si>
  <si>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</si>
  <si>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</si>
  <si>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</si>
  <si>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</si>
  <si>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</si>
  <si>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</si>
  <si>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</si>
  <si>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</si>
  <si>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</si>
  <si>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</si>
  <si>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</si>
  <si>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</si>
  <si>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</si>
  <si>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</si>
  <si>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</si>
  <si>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</si>
  <si>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</si>
  <si>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</si>
  <si>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</si>
  <si>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</si>
  <si>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</si>
  <si>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</si>
  <si>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</si>
  <si>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</si>
  <si>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</si>
  <si>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</si>
  <si>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</si>
  <si>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</si>
  <si>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</si>
  <si>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</si>
  <si>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</si>
  <si>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</si>
  <si>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</si>
  <si>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</si>
  <si>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</si>
  <si>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</si>
  <si>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</si>
  <si>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</si>
  <si>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</si>
  <si>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</si>
  <si>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</si>
  <si>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</si>
  <si>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</si>
  <si>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</si>
  <si>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</si>
  <si>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</si>
  <si>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</si>
  <si>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</si>
  <si>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</si>
  <si>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</si>
  <si>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</si>
  <si>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</si>
  <si>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</si>
  <si>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</si>
  <si>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</si>
  <si>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</si>
  <si>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</si>
  <si>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</si>
  <si>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</si>
  <si>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</si>
  <si>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</si>
  <si>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</si>
  <si>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</si>
  <si>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</si>
  <si>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</si>
  <si>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</si>
  <si>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</si>
  <si>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</si>
  <si>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</si>
  <si>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</si>
  <si>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</si>
  <si>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</si>
  <si>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</si>
  <si>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</si>
  <si>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</si>
  <si>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</si>
  <si>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</si>
  <si>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</si>
  <si>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</si>
  <si>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</si>
  <si>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</si>
  <si>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</si>
  <si>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</si>
  <si>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</si>
  <si>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</si>
  <si>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</si>
  <si>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</si>
  <si>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</si>
  <si>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</si>
  <si>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</si>
  <si>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</si>
  <si>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</si>
  <si>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</si>
  <si>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</si>
  <si>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</si>
  <si>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</si>
  <si>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</si>
  <si>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</si>
  <si>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</si>
  <si>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</si>
  <si>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</si>
  <si>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</si>
  <si>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</si>
  <si>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</si>
  <si>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</si>
  <si>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</si>
  <si>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</si>
  <si>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</si>
  <si>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</si>
  <si>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</si>
  <si>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</si>
  <si>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</si>
  <si>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</si>
  <si>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</si>
  <si>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</si>
  <si>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</si>
  <si>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</si>
  <si>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</si>
  <si>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</si>
  <si>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</si>
  <si>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</si>
  <si>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</si>
  <si>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</si>
  <si>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</si>
  <si>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</si>
  <si>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</si>
  <si>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</si>
  <si>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</si>
  <si>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</si>
  <si>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</si>
  <si>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</si>
  <si>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</si>
  <si>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</si>
  <si>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</si>
  <si>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</si>
  <si>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</si>
  <si>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</si>
  <si>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</si>
  <si>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</si>
  <si>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</si>
  <si>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</si>
  <si>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</si>
  <si>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</si>
  <si>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</si>
  <si>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</si>
  <si>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</si>
  <si>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</si>
  <si>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</si>
  <si>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</si>
  <si>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</si>
  <si>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</si>
  <si>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</si>
  <si>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</si>
  <si>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</si>
  <si>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</si>
  <si>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</si>
  <si>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</si>
  <si>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</si>
  <si>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</si>
  <si>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</si>
  <si>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</si>
  <si>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</si>
  <si>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</si>
  <si>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</si>
  <si>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</si>
  <si>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</si>
  <si>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</si>
  <si>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</si>
  <si>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</si>
  <si>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</si>
  <si>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</si>
  <si>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</si>
  <si>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</si>
  <si>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</si>
  <si>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</si>
  <si>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</si>
  <si>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</si>
  <si>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</si>
  <si>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</si>
  <si>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</si>
  <si>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</si>
  <si>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</si>
  <si>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</si>
  <si>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</si>
  <si>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</si>
  <si>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</si>
  <si>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</si>
  <si>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</si>
  <si>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</si>
  <si>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</si>
  <si>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</si>
  <si>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</si>
  <si>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</si>
  <si>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</si>
  <si>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</si>
  <si>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</si>
  <si>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</si>
  <si>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</si>
  <si>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</si>
  <si>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</si>
  <si>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</si>
  <si>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</si>
  <si>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</si>
  <si>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</si>
  <si>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</si>
  <si>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</si>
  <si>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</si>
  <si>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</si>
  <si>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</si>
  <si>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</si>
  <si>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</si>
  <si>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</si>
  <si>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</si>
  <si>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</si>
  <si>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</si>
  <si>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</si>
  <si>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</si>
  <si>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</si>
  <si>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</si>
  <si>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</si>
  <si>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</si>
  <si>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</si>
  <si>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</si>
  <si>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</si>
  <si>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</si>
  <si>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</si>
  <si>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</si>
  <si>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</si>
  <si>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</si>
  <si>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</si>
  <si>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</si>
  <si>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</si>
  <si>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</si>
  <si>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</si>
  <si>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</si>
  <si>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</si>
  <si>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</si>
  <si>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</si>
  <si>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</si>
  <si>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</si>
  <si>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</si>
  <si>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</si>
  <si>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</si>
  <si>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</si>
  <si>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</si>
  <si>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</si>
  <si>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</si>
  <si>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</si>
  <si>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</si>
  <si>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</si>
  <si>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</si>
  <si>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</si>
  <si>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</si>
  <si>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</si>
  <si>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</si>
  <si>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</si>
  <si>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</si>
  <si>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</si>
  <si>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</si>
  <si>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</si>
  <si>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</si>
  <si>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</si>
  <si>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</si>
  <si>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</si>
  <si>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</si>
  <si>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</si>
  <si>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</si>
  <si>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</si>
  <si>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</si>
  <si>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</si>
  <si>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</si>
  <si>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</si>
  <si>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</si>
  <si>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</si>
  <si>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</si>
  <si>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</si>
  <si>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</si>
  <si>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</si>
  <si>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</si>
  <si>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</si>
  <si>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</si>
  <si>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</si>
  <si>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</si>
  <si>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</si>
  <si>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</si>
  <si>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</si>
  <si>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</si>
  <si>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</si>
  <si>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</si>
  <si>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</si>
  <si>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</si>
  <si>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</si>
  <si>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</si>
  <si>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</si>
  <si>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</si>
  <si>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</si>
  <si>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</si>
  <si>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</si>
  <si>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</si>
  <si>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</si>
  <si>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</si>
  <si>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</si>
  <si>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</si>
  <si>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</si>
  <si>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</si>
  <si>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</si>
  <si>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</si>
  <si>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</si>
  <si>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</si>
  <si>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</si>
  <si>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</si>
  <si>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</si>
  <si>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</si>
  <si>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</si>
  <si>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</si>
  <si>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</si>
  <si>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</si>
  <si>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</si>
  <si>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</si>
  <si>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</si>
  <si>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</si>
  <si>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</si>
  <si>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</si>
  <si>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</si>
  <si>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</si>
  <si>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</si>
  <si>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</si>
  <si>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</si>
  <si>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</si>
  <si>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</si>
  <si>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</si>
  <si>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</si>
  <si>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</si>
  <si>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</si>
  <si>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</si>
  <si>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</si>
  <si>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</si>
  <si>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</si>
  <si>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</si>
  <si>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</si>
  <si>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</si>
  <si>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</si>
  <si>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</si>
  <si>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</si>
  <si>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</si>
  <si>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</si>
  <si>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</si>
  <si>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</si>
  <si>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</si>
  <si>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</si>
  <si>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</si>
  <si>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</si>
  <si>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</si>
  <si>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</si>
  <si>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</si>
  <si>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</si>
  <si>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</si>
  <si>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</si>
  <si>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</si>
  <si>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</si>
  <si>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</si>
  <si>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</si>
  <si>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</si>
  <si>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</si>
  <si>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</si>
  <si>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</si>
  <si>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</si>
  <si>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</si>
  <si>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</si>
  <si>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</si>
  <si>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</si>
  <si>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</si>
  <si>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</si>
  <si>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</si>
  <si>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</si>
  <si>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</si>
  <si>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</si>
  <si>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</si>
  <si>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</si>
  <si>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</si>
  <si>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</si>
  <si>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</si>
  <si>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</si>
  <si>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</si>
  <si>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</si>
  <si>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</si>
  <si>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</si>
  <si>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</si>
  <si>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</si>
  <si>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</si>
  <si>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</si>
  <si>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</si>
  <si>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</si>
  <si>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</si>
  <si>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</si>
  <si>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</si>
  <si>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</si>
  <si>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</si>
  <si>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</si>
  <si>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</si>
  <si>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</si>
  <si>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</si>
  <si>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</si>
  <si>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</si>
  <si>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</si>
  <si>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</si>
  <si>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</si>
  <si>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</si>
  <si>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</si>
  <si>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</si>
  <si>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</si>
  <si>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</si>
  <si>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</si>
  <si>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</si>
  <si>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</si>
  <si>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</si>
  <si>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</si>
  <si>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</si>
  <si>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</si>
  <si>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</si>
  <si>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</si>
  <si>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</si>
  <si>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</si>
  <si>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</si>
  <si>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</si>
  <si>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</si>
  <si>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</si>
  <si>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</si>
  <si>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</si>
  <si>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</si>
  <si>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</si>
  <si>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</si>
  <si>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</si>
  <si>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</si>
  <si>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</si>
  <si>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</si>
  <si>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</si>
  <si>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</si>
  <si>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</si>
  <si>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</si>
  <si>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</si>
  <si>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</si>
  <si>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</si>
  <si>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</si>
  <si>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</si>
  <si>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</si>
  <si>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</si>
  <si>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</si>
  <si>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</si>
  <si>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</si>
  <si>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</si>
  <si>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</si>
  <si>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</si>
  <si>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</si>
  <si>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</si>
  <si>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</si>
  <si>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</si>
  <si>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</si>
  <si>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</si>
  <si>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</si>
  <si>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</si>
  <si>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</si>
  <si>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</si>
  <si>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</si>
  <si>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</si>
  <si>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</si>
  <si>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</si>
  <si>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</si>
  <si>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</si>
  <si>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</si>
  <si>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</si>
  <si>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</si>
  <si>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</si>
  <si>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</si>
  <si>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</si>
  <si>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</si>
  <si>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</si>
  <si>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</si>
  <si>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</si>
  <si>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</si>
  <si>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</si>
  <si>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</si>
  <si>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</si>
  <si>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</si>
  <si>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</si>
  <si>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</si>
  <si>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</si>
  <si>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</si>
  <si>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</si>
  <si>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</si>
  <si>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</si>
  <si>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</si>
  <si>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</si>
  <si>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</si>
  <si>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</si>
  <si>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</si>
  <si>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</si>
  <si>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</si>
  <si>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</si>
  <si>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</si>
  <si>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</si>
  <si>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</si>
  <si>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</si>
  <si>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</si>
  <si>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</si>
  <si>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</si>
  <si>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</si>
  <si>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</si>
  <si>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</si>
  <si>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</si>
  <si>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</si>
  <si>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</si>
  <si>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</si>
  <si>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</si>
  <si>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</si>
  <si>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</si>
  <si>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</si>
  <si>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</si>
  <si>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</si>
  <si>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</si>
  <si>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</si>
  <si>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</si>
  <si>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</si>
  <si>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</si>
  <si>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</si>
  <si>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</si>
  <si>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</si>
  <si>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</si>
  <si>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</si>
  <si>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</si>
  <si>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</si>
  <si>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</si>
  <si>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</si>
  <si>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</si>
  <si>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</si>
  <si>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</si>
  <si>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</si>
  <si>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</si>
  <si>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</si>
  <si>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</si>
  <si>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</si>
  <si>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</si>
  <si>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</si>
  <si>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</si>
  <si>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</si>
  <si>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</si>
  <si>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</si>
  <si>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</si>
  <si>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</si>
  <si>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</si>
  <si>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</si>
  <si>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</si>
  <si>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</si>
  <si>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</si>
  <si>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</si>
  <si>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</si>
  <si>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</si>
  <si>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</si>
  <si>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</si>
  <si>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</si>
  <si>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</si>
  <si>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</si>
  <si>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</si>
  <si>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</si>
  <si>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</si>
  <si>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</si>
  <si>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</si>
  <si>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</si>
  <si>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</si>
  <si>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</si>
  <si>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</si>
  <si>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</si>
  <si>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</si>
  <si>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</si>
  <si>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</si>
  <si>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</si>
  <si>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</si>
  <si>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</si>
  <si>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</si>
  <si>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</si>
  <si>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</si>
  <si>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</si>
  <si>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</si>
  <si>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</si>
  <si>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</si>
  <si>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</si>
  <si>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</si>
  <si>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</si>
  <si>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</si>
  <si>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</si>
  <si>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</si>
  <si>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</si>
  <si>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</si>
  <si>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</si>
  <si>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</si>
  <si>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</si>
  <si>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</si>
  <si>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</si>
  <si>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</si>
  <si>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</si>
  <si>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</si>
  <si>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</si>
  <si>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</si>
  <si>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</si>
  <si>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</si>
  <si>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</si>
  <si>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</si>
  <si>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</si>
  <si>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</si>
  <si>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</si>
  <si>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</si>
  <si>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</si>
  <si>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</si>
  <si>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</si>
  <si>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</si>
  <si>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</si>
  <si>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</si>
  <si>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</si>
  <si>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</si>
  <si>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</si>
  <si>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</si>
  <si>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</si>
  <si>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</si>
  <si>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</si>
  <si>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</si>
  <si>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</si>
  <si>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</si>
  <si>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</si>
  <si>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</si>
  <si>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</si>
  <si>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</si>
  <si>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</si>
  <si>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</si>
  <si>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</si>
  <si>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</si>
  <si>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</si>
  <si>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</si>
  <si>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</si>
  <si>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</si>
  <si>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</si>
  <si>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</si>
  <si>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</si>
  <si>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</si>
  <si>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</si>
  <si>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</si>
  <si>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</si>
  <si>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</si>
  <si>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</si>
  <si>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</si>
  <si>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</si>
  <si>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</si>
  <si>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</si>
  <si>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</si>
  <si>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</si>
  <si>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</si>
  <si>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</si>
  <si>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</si>
  <si>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</si>
  <si>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</si>
  <si>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</si>
  <si>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</si>
  <si>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</si>
  <si>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</si>
  <si>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</si>
  <si>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</si>
  <si>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</si>
  <si>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</si>
  <si>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</si>
  <si>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</si>
  <si>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</si>
  <si>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</si>
  <si>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</si>
  <si>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</si>
  <si>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</si>
  <si>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</si>
  <si>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</si>
  <si>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</si>
  <si>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</si>
  <si>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</si>
  <si>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</si>
  <si>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</si>
  <si>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</si>
  <si>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</si>
  <si>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</si>
  <si>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</si>
  <si>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</si>
  <si>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</si>
  <si>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</si>
  <si>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</si>
  <si>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</si>
  <si>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</si>
  <si>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</si>
  <si>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</si>
  <si>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</si>
  <si>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</si>
  <si>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</si>
  <si>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</si>
  <si>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</si>
  <si>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</si>
  <si>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</si>
  <si>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</si>
  <si>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</si>
  <si>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</si>
  <si>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</si>
  <si>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</si>
  <si>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</si>
  <si>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</si>
  <si>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</si>
  <si>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</si>
  <si>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</si>
  <si>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</si>
  <si>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</si>
  <si>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</si>
  <si>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</si>
  <si>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</si>
  <si>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</si>
  <si>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</si>
  <si>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</si>
  <si>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</si>
  <si>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</si>
  <si>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</si>
  <si>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</si>
  <si>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</si>
  <si>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</si>
  <si>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</si>
  <si>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</si>
  <si>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</si>
  <si>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</si>
  <si>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</si>
  <si>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</si>
  <si>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</si>
  <si>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</si>
  <si>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</si>
  <si>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</si>
  <si>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</si>
  <si>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</si>
  <si>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</si>
  <si>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</si>
  <si>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</si>
  <si>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</si>
  <si>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</si>
  <si>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</si>
  <si>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</si>
  <si>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</si>
  <si>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</si>
  <si>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</si>
  <si>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</si>
  <si>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</si>
  <si>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</si>
  <si>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</si>
  <si>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</si>
  <si>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</si>
  <si>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</si>
  <si>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</si>
  <si>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</si>
  <si>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</si>
  <si>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</si>
  <si>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</si>
  <si>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</si>
  <si>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</si>
  <si>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</si>
  <si>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</si>
  <si>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</si>
  <si>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</si>
  <si>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</si>
  <si>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</si>
  <si>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</si>
  <si>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</si>
  <si>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</si>
  <si>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</si>
  <si>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</si>
  <si>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</si>
  <si>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</si>
  <si>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</si>
  <si>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</si>
  <si>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</si>
  <si>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</si>
  <si>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</si>
  <si>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</si>
  <si>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</si>
  <si>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</si>
  <si>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</si>
  <si>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</si>
  <si>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</si>
  <si>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</si>
  <si>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</si>
  <si>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</si>
  <si>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</si>
  <si>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</si>
  <si>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</si>
  <si>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</si>
  <si>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</si>
  <si>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</si>
  <si>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</si>
  <si>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</si>
  <si>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</si>
  <si>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</si>
  <si>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</si>
  <si>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</si>
  <si>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</si>
  <si>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</si>
  <si>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</si>
  <si>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</si>
  <si>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</si>
  <si>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</si>
  <si>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</si>
  <si>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</si>
  <si>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</si>
  <si>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</si>
  <si>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</si>
  <si>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</si>
  <si>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</si>
  <si>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</si>
  <si>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</si>
  <si>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</si>
  <si>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</si>
  <si>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</si>
  <si>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</si>
  <si>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</si>
  <si>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</si>
  <si>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</si>
  <si>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</si>
  <si>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</si>
  <si>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</si>
  <si>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</si>
  <si>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</si>
  <si>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</si>
  <si>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</si>
  <si>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</si>
  <si>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</si>
  <si>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</si>
  <si>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</si>
  <si>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</si>
  <si>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</si>
  <si>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</si>
  <si>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</si>
  <si>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</si>
  <si>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</si>
  <si>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</si>
  <si>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</si>
  <si>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</si>
  <si>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</si>
  <si>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</si>
  <si>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</si>
  <si>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</si>
  <si>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</si>
  <si>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</si>
  <si>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</si>
  <si>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</si>
  <si>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</si>
  <si>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</si>
  <si>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</si>
  <si>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</si>
  <si>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</si>
  <si>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</si>
  <si>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</si>
  <si>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</si>
  <si>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</si>
  <si>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</si>
  <si>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</si>
  <si>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</si>
  <si>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</si>
  <si>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</si>
  <si>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</si>
  <si>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</si>
  <si>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</si>
  <si>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</si>
  <si>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</si>
  <si>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</si>
  <si>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</si>
  <si>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</si>
  <si>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</si>
  <si>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</si>
  <si>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</si>
  <si>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</si>
  <si>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</si>
  <si>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</si>
  <si>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</si>
  <si>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</si>
  <si>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</si>
  <si>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</si>
  <si>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</si>
  <si>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</si>
  <si>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</si>
  <si>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</si>
  <si>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</si>
  <si>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</si>
  <si>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</si>
  <si>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</si>
  <si>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</si>
  <si>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</si>
  <si>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</si>
  <si>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</si>
  <si>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</si>
  <si>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</si>
  <si>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</si>
  <si>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</si>
  <si>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</si>
  <si>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</si>
  <si>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</si>
  <si>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</si>
  <si>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</si>
  <si>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</si>
  <si>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</si>
  <si>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</si>
  <si>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</si>
  <si>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</si>
  <si>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</si>
  <si>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</si>
  <si>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</si>
  <si>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</si>
  <si>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</si>
  <si>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</si>
  <si>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</si>
  <si>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</si>
  <si>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</si>
  <si>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</si>
  <si>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</si>
  <si>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</si>
  <si>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</si>
  <si>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</si>
  <si>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</si>
  <si>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</si>
  <si>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</si>
  <si>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</si>
  <si>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</si>
  <si>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</si>
  <si>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</si>
  <si>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</si>
  <si>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</si>
  <si>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</si>
  <si>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</si>
  <si>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</si>
  <si>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</si>
  <si>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</si>
  <si>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</si>
  <si>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</si>
  <si>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</si>
  <si>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</si>
  <si>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</si>
  <si>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</si>
  <si>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</si>
  <si>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</si>
  <si>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</si>
  <si>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</si>
  <si>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</si>
  <si>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</si>
  <si>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</si>
  <si>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</si>
  <si>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</si>
  <si>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</si>
  <si>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</si>
  <si>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</si>
  <si>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</si>
  <si>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</si>
  <si>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</si>
  <si>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</si>
  <si>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</si>
  <si>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</si>
  <si>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</si>
  <si>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</si>
  <si>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</si>
  <si>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</si>
  <si>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</si>
  <si>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</si>
  <si>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</si>
  <si>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</si>
  <si>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</si>
  <si>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</si>
  <si>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</si>
  <si>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</si>
  <si>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</si>
  <si>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</si>
  <si>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</si>
  <si>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</si>
  <si>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</si>
  <si>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</si>
  <si>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</si>
  <si>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</si>
  <si>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</si>
  <si>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</si>
  <si>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</si>
  <si>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</si>
  <si>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</si>
  <si>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</si>
  <si>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</si>
  <si>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</si>
  <si>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</si>
  <si>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</si>
  <si>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</si>
  <si>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</si>
  <si>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</si>
  <si>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</si>
  <si>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</si>
  <si>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</si>
  <si>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</si>
  <si>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</si>
  <si>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</si>
  <si>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</si>
  <si>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</si>
  <si>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</si>
  <si>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</si>
  <si>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</si>
  <si>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</si>
  <si>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</si>
  <si>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</si>
  <si>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</si>
  <si>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</si>
  <si>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</si>
  <si>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</si>
  <si>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</si>
  <si>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</si>
  <si>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</si>
  <si>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</si>
  <si>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</si>
  <si>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</si>
  <si>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</si>
  <si>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</si>
  <si>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</si>
  <si>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</si>
  <si>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</si>
  <si>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</si>
  <si>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</si>
  <si>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</si>
  <si>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</si>
  <si>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</si>
  <si>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</si>
  <si>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</si>
  <si>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</si>
  <si>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</si>
  <si>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</si>
  <si>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</si>
  <si>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</si>
  <si>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</si>
  <si>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</si>
  <si>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</si>
  <si>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</si>
  <si>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</si>
  <si>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</si>
  <si>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</si>
  <si>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</si>
  <si>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</si>
  <si>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</si>
  <si>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</si>
  <si>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</si>
  <si>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</si>
  <si>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</si>
  <si>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</si>
  <si>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</si>
  <si>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</si>
  <si>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</si>
  <si>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</si>
  <si>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</si>
  <si>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</si>
  <si>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</si>
  <si>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</si>
  <si>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</si>
  <si>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</si>
  <si>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</si>
  <si>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</si>
  <si>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</si>
  <si>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</si>
  <si>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</si>
  <si>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</si>
  <si>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</si>
  <si>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</si>
  <si>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</si>
  <si>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</si>
  <si>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</si>
  <si>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</si>
  <si>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</si>
  <si>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</si>
  <si>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</si>
  <si>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</si>
  <si>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</si>
  <si>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</si>
  <si>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</si>
  <si>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</si>
  <si>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</si>
  <si>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</si>
  <si>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</si>
  <si>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</si>
  <si>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</si>
  <si>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</si>
  <si>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</si>
  <si>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</si>
  <si>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</si>
  <si>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</si>
  <si>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</si>
  <si>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</si>
  <si>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</si>
  <si>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</si>
  <si>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</si>
  <si>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</si>
  <si>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</si>
  <si>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</si>
  <si>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</si>
  <si>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</si>
  <si>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</si>
  <si>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</si>
  <si>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</si>
  <si>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</si>
  <si>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</si>
  <si>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</si>
  <si>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</si>
  <si>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</si>
  <si>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</si>
  <si>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</si>
  <si>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</si>
  <si>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</si>
  <si>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</si>
  <si>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</si>
  <si>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</si>
  <si>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</si>
  <si>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</si>
  <si>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</si>
  <si>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</si>
  <si>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</si>
  <si>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</si>
  <si>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</si>
  <si>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</si>
  <si>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</si>
  <si>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</si>
  <si>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</si>
  <si>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</si>
  <si>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</si>
  <si>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</si>
  <si>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</si>
  <si>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</si>
  <si>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</si>
  <si>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</si>
  <si>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</si>
  <si>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</si>
  <si>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</si>
  <si>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</si>
  <si>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</si>
  <si>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</si>
  <si>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</si>
  <si>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</si>
  <si>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</si>
  <si>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</si>
  <si>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</si>
  <si>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</si>
  <si>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</si>
  <si>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</si>
  <si>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</si>
  <si>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</si>
  <si>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</si>
  <si>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</si>
  <si>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</si>
  <si>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</si>
  <si>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</si>
  <si>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</si>
  <si>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</si>
  <si>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</si>
  <si>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</si>
  <si>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</si>
  <si>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</si>
  <si>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</si>
  <si>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</si>
  <si>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</si>
  <si>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</si>
  <si>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</si>
  <si>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</si>
  <si>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</si>
  <si>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</si>
  <si>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</si>
  <si>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</si>
  <si>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</si>
  <si>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</si>
  <si>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</si>
  <si>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</si>
  <si>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</si>
  <si>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</si>
  <si>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</si>
  <si>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</si>
  <si>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</si>
  <si>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</si>
  <si>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</si>
  <si>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</si>
  <si>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</si>
  <si>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</si>
  <si>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</si>
  <si>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</si>
  <si>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</si>
  <si>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</si>
  <si>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</si>
  <si>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</si>
  <si>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</si>
  <si>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</si>
  <si>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</si>
  <si>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</si>
  <si>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</si>
  <si>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</si>
  <si>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</si>
  <si>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</si>
  <si>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</si>
  <si>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</si>
  <si>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</si>
  <si>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</si>
  <si>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</si>
  <si>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</si>
  <si>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</si>
  <si>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</si>
  <si>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</si>
  <si>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</si>
  <si>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</si>
  <si>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</si>
  <si>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</si>
  <si>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</si>
  <si>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</si>
  <si>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</si>
  <si>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</si>
  <si>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</si>
  <si>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</si>
  <si>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</si>
  <si>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</si>
  <si>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</si>
  <si>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</si>
  <si>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</si>
  <si>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</si>
  <si>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</si>
  <si>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</si>
  <si>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</si>
  <si>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</si>
  <si>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</si>
  <si>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</si>
  <si>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</si>
  <si>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</si>
  <si>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</si>
  <si>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</si>
  <si>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</si>
  <si>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</si>
  <si>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</si>
  <si>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</si>
  <si>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</si>
  <si>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</si>
  <si>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</si>
  <si>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</si>
  <si>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</si>
  <si>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</si>
  <si>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</si>
  <si>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</si>
  <si>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</si>
  <si>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</si>
  <si>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</si>
  <si>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</si>
  <si>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</si>
  <si>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</si>
  <si>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</si>
  <si>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</si>
  <si>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</si>
  <si>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</si>
  <si>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</si>
  <si>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</si>
  <si>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</si>
  <si>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</si>
  <si>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</si>
  <si>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</si>
  <si>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</si>
  <si>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</si>
  <si>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</si>
  <si>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</si>
  <si>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</si>
  <si>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</si>
  <si>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</si>
  <si>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</si>
  <si>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</si>
  <si>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</si>
  <si>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</si>
  <si>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</si>
  <si>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</si>
  <si>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</si>
  <si>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</si>
  <si>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</si>
  <si>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</si>
  <si>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</si>
  <si>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</si>
  <si>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</si>
  <si>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</si>
  <si>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</si>
  <si>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</si>
  <si>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</si>
  <si>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</si>
  <si>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</si>
  <si>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</si>
  <si>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</si>
  <si>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</si>
  <si>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</si>
  <si>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</si>
  <si>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</si>
  <si>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</si>
  <si>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</si>
  <si>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</si>
  <si>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</si>
  <si>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</si>
  <si>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</si>
  <si>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</si>
  <si>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</si>
  <si>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</si>
  <si>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</si>
  <si>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</si>
  <si>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</si>
  <si>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</si>
  <si>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</si>
  <si>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</si>
  <si>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</si>
  <si>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</si>
  <si>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</si>
  <si>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</si>
  <si>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</si>
  <si>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</si>
  <si>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</si>
  <si>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</si>
  <si>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</si>
  <si>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</si>
  <si>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</si>
  <si>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</si>
  <si>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</si>
  <si>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</si>
  <si>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</si>
  <si>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</si>
  <si>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</si>
  <si>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</si>
  <si>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</si>
  <si>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</si>
  <si>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</si>
  <si>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</si>
  <si>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</si>
  <si>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</si>
  <si>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</si>
  <si>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</si>
  <si>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</si>
  <si>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</si>
  <si>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</si>
  <si>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</si>
  <si>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</si>
  <si>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</si>
  <si>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</si>
  <si>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</si>
  <si>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</si>
  <si>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</si>
  <si>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</si>
  <si>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</si>
  <si>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</si>
  <si>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</si>
  <si>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</si>
  <si>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</si>
  <si>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</si>
  <si>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</si>
  <si>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</si>
  <si>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</si>
  <si>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</si>
  <si>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</si>
  <si>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</si>
  <si>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</si>
  <si>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</si>
  <si>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</si>
  <si>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</si>
  <si>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</si>
  <si>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</si>
  <si>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</si>
  <si>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</si>
  <si>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</si>
  <si>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</si>
  <si>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</si>
  <si>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</si>
  <si>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</si>
  <si>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</si>
  <si>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</si>
  <si>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</si>
  <si>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</si>
  <si>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</si>
  <si>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</si>
  <si>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</si>
  <si>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</si>
  <si>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</si>
  <si>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</si>
  <si>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</si>
  <si>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</si>
  <si>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</si>
  <si>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</si>
  <si>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</si>
  <si>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</si>
  <si>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</si>
  <si>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</si>
  <si>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</si>
  <si>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</si>
  <si>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</si>
  <si>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</si>
  <si>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</si>
  <si>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</si>
  <si>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</si>
  <si>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</si>
  <si>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</si>
  <si>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</si>
  <si>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</si>
  <si>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</si>
  <si>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</si>
  <si>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</si>
  <si>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</si>
  <si>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</si>
  <si>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</si>
  <si>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</si>
  <si>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</si>
  <si>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</si>
  <si>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</si>
  <si>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</si>
  <si>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</si>
  <si>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</si>
  <si>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</si>
  <si>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</si>
  <si>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</si>
  <si>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</si>
  <si>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</si>
  <si>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</si>
  <si>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</si>
  <si>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</si>
  <si>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</si>
  <si>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</si>
  <si>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</si>
  <si>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</si>
  <si>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</si>
  <si>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</si>
  <si>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</si>
  <si>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</si>
  <si>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</si>
  <si>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</si>
  <si>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</si>
  <si>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</si>
  <si>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</si>
  <si>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</si>
  <si>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</si>
  <si>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</si>
  <si>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</si>
  <si>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</si>
  <si>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</si>
  <si>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</si>
  <si>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</si>
  <si>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</si>
  <si>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</si>
  <si>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</si>
  <si>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</si>
  <si>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</si>
  <si>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</si>
  <si>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</si>
  <si>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</si>
  <si>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</si>
  <si>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</si>
  <si>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</si>
  <si>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</si>
  <si>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</si>
  <si>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</si>
  <si>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</si>
  <si>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</si>
  <si>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</si>
  <si>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</si>
  <si>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</si>
  <si>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</si>
  <si>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</si>
  <si>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</si>
  <si>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</si>
  <si>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</si>
  <si>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</si>
  <si>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</si>
  <si>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</si>
  <si>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</si>
  <si>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</si>
  <si>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</si>
  <si>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</si>
  <si>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</si>
  <si>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</si>
  <si>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</si>
  <si>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</si>
  <si>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</si>
  <si>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</si>
  <si>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</si>
  <si>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</si>
  <si>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</si>
  <si>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</si>
  <si>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</si>
  <si>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</si>
  <si>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</si>
  <si>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</si>
  <si>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</si>
  <si>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</si>
  <si>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</si>
  <si>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</si>
  <si>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</si>
  <si>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</si>
  <si>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</si>
  <si>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</si>
  <si>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</si>
  <si>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</si>
  <si>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</si>
  <si>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</si>
  <si>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</si>
  <si>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</si>
  <si>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</si>
  <si>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</si>
  <si>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</si>
  <si>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</si>
  <si>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</si>
  <si>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</si>
  <si>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</si>
  <si>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</si>
  <si>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</si>
  <si>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</si>
  <si>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</si>
  <si>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</si>
  <si>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</si>
  <si>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</si>
  <si>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</si>
  <si>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</si>
  <si>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</si>
  <si>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</si>
  <si>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</si>
  <si>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</si>
  <si>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</si>
  <si>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</si>
  <si>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</si>
  <si>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</si>
  <si>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</si>
  <si>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</si>
  <si>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</si>
  <si>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</si>
  <si>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</si>
  <si>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</si>
  <si>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</si>
  <si>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</si>
  <si>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</si>
  <si>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</si>
  <si>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</si>
  <si>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</si>
  <si>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</si>
  <si>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</si>
  <si>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</si>
  <si>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</si>
  <si>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</si>
  <si>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</si>
  <si>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</si>
  <si>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</si>
  <si>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</si>
  <si>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</si>
  <si>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</si>
  <si>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</si>
  <si>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</si>
  <si>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</si>
  <si>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</si>
  <si>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</si>
  <si>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</si>
  <si>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</si>
  <si>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</si>
  <si>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</si>
  <si>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</si>
  <si>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</si>
  <si>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</si>
  <si>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</si>
  <si>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</si>
  <si>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</si>
  <si>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</si>
  <si>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</si>
  <si>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</si>
  <si>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</si>
  <si>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</si>
  <si>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</si>
  <si>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</si>
  <si>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</si>
  <si>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</si>
  <si>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</si>
  <si>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</si>
  <si>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</si>
  <si>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</si>
  <si>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</si>
  <si>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</si>
  <si>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</si>
  <si>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</si>
  <si>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</si>
  <si>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</si>
  <si>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</si>
  <si>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</si>
  <si>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</si>
  <si>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</si>
  <si>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</si>
  <si>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</si>
  <si>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</si>
  <si>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</si>
  <si>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</si>
  <si>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</si>
  <si>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</si>
  <si>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</si>
  <si>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</si>
  <si>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</si>
  <si>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</si>
  <si>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</si>
  <si>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</si>
  <si>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</si>
  <si>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</si>
  <si>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</si>
  <si>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</si>
  <si>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</si>
  <si>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</si>
  <si>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</si>
  <si>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</si>
  <si>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</si>
  <si>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</si>
  <si>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</si>
  <si>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</si>
  <si>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</si>
  <si>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</si>
  <si>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</si>
  <si>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</si>
  <si>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</si>
  <si>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</si>
  <si>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</si>
  <si>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</si>
  <si>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</si>
  <si>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</si>
  <si>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</si>
  <si>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</si>
  <si>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</si>
  <si>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</si>
  <si>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</si>
  <si>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</si>
  <si>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</si>
  <si>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</si>
  <si>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</si>
  <si>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</si>
  <si>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</si>
  <si>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</si>
  <si>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</si>
  <si>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</si>
  <si>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</si>
  <si>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</si>
  <si>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</si>
  <si>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</si>
  <si>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</si>
  <si>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</si>
  <si>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</si>
  <si>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</si>
  <si>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</si>
  <si>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</si>
  <si>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</si>
  <si>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</si>
  <si>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</si>
  <si>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</si>
  <si>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</si>
  <si>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</si>
  <si>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</si>
  <si>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</si>
  <si>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</si>
  <si>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</si>
  <si>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</si>
  <si>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</si>
  <si>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</si>
  <si>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</si>
  <si>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</si>
  <si>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</si>
  <si>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</si>
  <si>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</si>
  <si>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</si>
  <si>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</si>
  <si>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</si>
  <si>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</si>
  <si>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</si>
  <si>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</si>
  <si>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</si>
  <si>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</si>
  <si>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</si>
  <si>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</si>
  <si>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</si>
  <si>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</si>
  <si>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</si>
  <si>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</si>
  <si>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</si>
  <si>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</si>
  <si>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</si>
  <si>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</si>
  <si>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</si>
  <si>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</si>
  <si>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</si>
  <si>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</si>
  <si>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</si>
  <si>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</si>
  <si>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</si>
  <si>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</si>
  <si>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</si>
  <si>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</si>
  <si>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</si>
  <si>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</si>
  <si>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</si>
  <si>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</si>
  <si>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</si>
  <si>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</si>
  <si>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</si>
  <si>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</si>
  <si>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</si>
  <si>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</si>
  <si>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</si>
  <si>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</si>
  <si>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</si>
  <si>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</si>
  <si>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</si>
  <si>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</si>
  <si>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</si>
  <si>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</si>
  <si>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</si>
  <si>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</si>
  <si>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</si>
  <si>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</si>
  <si>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</si>
  <si>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</si>
  <si>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</si>
  <si>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</si>
  <si>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</si>
  <si>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</si>
  <si>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</si>
  <si>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</si>
  <si>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</si>
  <si>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</si>
  <si>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</si>
  <si>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</si>
  <si>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</si>
  <si>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</si>
  <si>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</si>
  <si>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</si>
  <si>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</si>
  <si>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</si>
  <si>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</si>
  <si>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</si>
  <si>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</si>
  <si>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</si>
  <si>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</si>
  <si>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</si>
  <si>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</si>
  <si>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</si>
  <si>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</si>
  <si>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</si>
  <si>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</si>
  <si>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</si>
  <si>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</si>
  <si>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</si>
  <si>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</si>
  <si>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</si>
  <si>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</si>
  <si>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</si>
  <si>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</si>
  <si>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</si>
  <si>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</si>
  <si>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</si>
  <si>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</si>
  <si>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</si>
  <si>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</si>
  <si>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</si>
  <si>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</si>
  <si>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</si>
  <si>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</si>
  <si>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</si>
  <si>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</si>
  <si>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</si>
  <si>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</si>
  <si>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</si>
  <si>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</si>
  <si>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</si>
  <si>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</si>
  <si>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</si>
  <si>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</si>
  <si>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</si>
  <si>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</si>
  <si>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</si>
  <si>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</si>
  <si>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</si>
  <si>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</si>
  <si>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</si>
  <si>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</si>
  <si>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</si>
  <si>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</si>
  <si>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</si>
  <si>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</si>
  <si>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</si>
  <si>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</si>
  <si>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</si>
  <si>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</si>
  <si>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</si>
  <si>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</si>
  <si>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</si>
  <si>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</si>
  <si>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</si>
  <si>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</si>
  <si>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</si>
  <si>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</si>
  <si>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</si>
  <si>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</si>
  <si>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</si>
  <si>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</si>
  <si>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</si>
  <si>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</si>
  <si>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</si>
  <si>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</si>
  <si>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</si>
  <si>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</si>
  <si>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</si>
  <si>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</si>
  <si>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</si>
  <si>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</si>
  <si>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</si>
  <si>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</si>
  <si>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</si>
  <si>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</si>
  <si>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</si>
  <si>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</si>
  <si>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</si>
  <si>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</si>
  <si>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</si>
  <si>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</si>
  <si>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</si>
  <si>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</si>
  <si>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</si>
  <si>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</si>
  <si>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</si>
  <si>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</si>
  <si>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</si>
  <si>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</si>
  <si>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</si>
  <si>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</si>
  <si>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</si>
  <si>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</si>
  <si>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</si>
  <si>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</si>
  <si>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</si>
  <si>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</si>
  <si>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</si>
  <si>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</si>
  <si>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</si>
  <si>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</si>
  <si>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</si>
  <si>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</si>
  <si>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</si>
  <si>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</si>
  <si>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</si>
  <si>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</si>
  <si>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</si>
  <si>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</si>
  <si>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</si>
  <si>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</si>
  <si>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</si>
  <si>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</si>
  <si>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</si>
  <si>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</si>
  <si>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</si>
  <si>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</si>
  <si>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</si>
  <si>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</si>
  <si>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</si>
  <si>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</si>
  <si>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</si>
  <si>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</si>
  <si>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</si>
  <si>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</si>
  <si>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</si>
  <si>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</si>
  <si>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</si>
  <si>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</si>
  <si>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</si>
  <si>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</si>
  <si>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</si>
  <si>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</si>
  <si>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</si>
  <si>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</si>
  <si>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</si>
  <si>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</si>
  <si>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</si>
  <si>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</si>
  <si>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</si>
  <si>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</si>
  <si>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</si>
  <si>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</si>
  <si>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</si>
  <si>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</si>
  <si>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</si>
  <si>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</si>
  <si>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</si>
  <si>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</si>
  <si>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</si>
  <si>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</si>
  <si>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</si>
  <si>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</si>
  <si>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</si>
  <si>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</si>
  <si>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</si>
  <si>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</si>
  <si>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</si>
  <si>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</si>
  <si>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</si>
  <si>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</si>
  <si>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</si>
  <si>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</si>
  <si>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</si>
  <si>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</si>
  <si>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</si>
  <si>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</si>
  <si>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</si>
  <si>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</si>
  <si>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</si>
  <si>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</si>
  <si>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</si>
  <si>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</si>
  <si>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</si>
  <si>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</si>
  <si>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</si>
  <si>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</si>
  <si>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</si>
  <si>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</si>
  <si>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</si>
  <si>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</si>
  <si>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</si>
  <si>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</si>
  <si>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</si>
  <si>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</si>
  <si>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</si>
  <si>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</si>
  <si>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</si>
  <si>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</si>
  <si>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</si>
  <si>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</si>
  <si>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</si>
  <si>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</si>
  <si>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</si>
  <si>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</si>
  <si>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</si>
  <si>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</si>
  <si>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</si>
  <si>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</si>
  <si>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</si>
  <si>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</si>
  <si>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</si>
  <si>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</si>
  <si>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</si>
  <si>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</si>
  <si>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</si>
  <si>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</si>
  <si>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</si>
  <si>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</si>
  <si>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</si>
  <si>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</si>
  <si>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</si>
  <si>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</si>
  <si>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</si>
  <si>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</si>
  <si>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</si>
  <si>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</si>
  <si>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</si>
  <si>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</si>
  <si>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</si>
  <si>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</si>
  <si>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</si>
  <si>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</si>
  <si>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</si>
  <si>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</si>
  <si>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</si>
  <si>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</si>
  <si>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</si>
  <si>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</si>
  <si>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</si>
  <si>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</si>
  <si>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</si>
  <si>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</si>
  <si>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</si>
  <si>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</si>
  <si>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</si>
  <si>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</si>
  <si>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</si>
  <si>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</si>
  <si>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</si>
  <si>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</si>
  <si>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</si>
  <si>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</si>
  <si>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</si>
  <si>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</si>
  <si>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</si>
  <si>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</si>
  <si>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</si>
  <si>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</si>
  <si>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</si>
  <si>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</si>
  <si>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</si>
  <si>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</si>
  <si>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</si>
  <si>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</si>
  <si>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</si>
  <si>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</si>
  <si>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</si>
  <si>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</si>
  <si>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</si>
  <si>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</si>
  <si>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</si>
  <si>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</si>
  <si>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</si>
  <si>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</si>
  <si>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</si>
  <si>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</si>
  <si>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</si>
  <si>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</si>
  <si>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</si>
  <si>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</si>
  <si>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</si>
  <si>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</si>
  <si>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</si>
  <si>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</si>
  <si>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</si>
  <si>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</si>
  <si>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</si>
  <si>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</si>
  <si>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</si>
  <si>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</si>
  <si>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</si>
  <si>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</si>
  <si>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</si>
  <si>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</si>
  <si>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</si>
  <si>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</si>
  <si>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</si>
  <si>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</si>
  <si>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</si>
  <si>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</si>
  <si>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</si>
  <si>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</si>
  <si>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</si>
  <si>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</si>
  <si>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</si>
  <si>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</si>
  <si>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</si>
  <si>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</si>
  <si>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</si>
  <si>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</si>
  <si>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</si>
  <si>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</si>
  <si>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</si>
  <si>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</si>
  <si>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</si>
  <si>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</si>
  <si>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</si>
  <si>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</si>
  <si>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</si>
  <si>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</si>
  <si>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</si>
  <si>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</si>
  <si>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</si>
  <si>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</si>
  <si>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</si>
  <si>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</si>
  <si>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</si>
  <si>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</si>
  <si>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</si>
  <si>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</si>
  <si>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</si>
  <si>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</si>
  <si>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</si>
  <si>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</si>
  <si>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</si>
  <si>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</si>
  <si>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</si>
  <si>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</si>
  <si>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</si>
  <si>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</si>
  <si>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</si>
  <si>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</si>
  <si>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</si>
  <si>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</si>
  <si>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</si>
  <si>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</si>
  <si>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</si>
  <si>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</si>
  <si>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</si>
  <si>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</si>
  <si>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</si>
  <si>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</si>
  <si>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</si>
  <si>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</si>
  <si>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</si>
  <si>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</si>
  <si>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</si>
  <si>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</si>
  <si>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</si>
  <si>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</si>
  <si>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</si>
  <si>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</si>
  <si>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</si>
  <si>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</si>
  <si>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</si>
  <si>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</si>
  <si>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</si>
  <si>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</si>
  <si>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</si>
  <si>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</si>
  <si>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</si>
  <si>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</si>
  <si>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</si>
  <si>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</si>
  <si>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</si>
  <si>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</si>
  <si>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</si>
  <si>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</si>
  <si>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</si>
  <si>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</si>
  <si>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</si>
  <si>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</si>
  <si>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</si>
  <si>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</si>
  <si>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</si>
  <si>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</si>
  <si>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</si>
  <si>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</si>
  <si>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</si>
  <si>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</si>
  <si>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</si>
  <si>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</si>
  <si>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</si>
  <si>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</si>
  <si>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</si>
  <si>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</si>
  <si>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</si>
  <si>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</si>
  <si>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</si>
  <si>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</si>
  <si>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</si>
  <si>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</si>
  <si>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</si>
  <si>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</si>
  <si>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</si>
  <si>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</si>
  <si>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</si>
  <si>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</si>
  <si>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</si>
  <si>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</si>
  <si>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</si>
  <si>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</si>
  <si>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</si>
  <si>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</si>
  <si>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</si>
  <si>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</si>
  <si>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</si>
  <si>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</si>
  <si>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</si>
  <si>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</si>
  <si>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</si>
  <si>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</si>
  <si>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</si>
  <si>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</si>
  <si>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</si>
  <si>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</si>
  <si>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</si>
  <si>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</si>
  <si>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</si>
  <si>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</si>
  <si>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</si>
  <si>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</si>
  <si>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</si>
  <si>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</si>
  <si>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</si>
  <si>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</si>
  <si>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</si>
  <si>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</si>
  <si>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</si>
  <si>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</si>
  <si>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</si>
  <si>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</si>
  <si>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</si>
  <si>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</si>
  <si>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</si>
  <si>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</si>
  <si>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</si>
  <si>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</si>
  <si>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</si>
  <si>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</si>
  <si>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</si>
  <si>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</si>
  <si>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</si>
  <si>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</si>
  <si>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</si>
  <si>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</si>
  <si>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</si>
  <si>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</si>
  <si>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</si>
  <si>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</si>
  <si>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</si>
  <si>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</si>
  <si>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</si>
  <si>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</si>
  <si>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</si>
  <si>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</si>
  <si>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</si>
  <si>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</si>
  <si>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</si>
  <si>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</si>
  <si>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</si>
  <si>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</si>
  <si>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</si>
  <si>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</si>
  <si>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</si>
  <si>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</si>
  <si>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</si>
  <si>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</si>
  <si>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</si>
  <si>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</si>
  <si>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</si>
  <si>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</si>
  <si>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</si>
  <si>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</si>
  <si>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</si>
  <si>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</si>
  <si>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</si>
  <si>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</si>
  <si>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</si>
  <si>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</si>
  <si>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</si>
  <si>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</si>
  <si>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</si>
  <si>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</si>
  <si>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</si>
  <si>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</si>
  <si>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</si>
  <si>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</si>
  <si>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</si>
  <si>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</si>
  <si>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</si>
  <si>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</si>
  <si>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</si>
  <si>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</si>
  <si>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</si>
  <si>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</si>
  <si>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</si>
  <si>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</si>
  <si>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</si>
  <si>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</si>
  <si>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</si>
  <si>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</si>
  <si>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</si>
  <si>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</si>
  <si>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</si>
  <si>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</si>
  <si>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</si>
  <si>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</si>
  <si>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</si>
  <si>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</si>
  <si>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</si>
  <si>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</si>
  <si>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</si>
  <si>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</si>
  <si>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</si>
  <si>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</si>
  <si>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</si>
  <si>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</si>
  <si>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</si>
  <si>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</si>
  <si>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</si>
  <si>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</si>
  <si>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</si>
  <si>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</si>
  <si>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</si>
  <si>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</si>
  <si>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</si>
  <si>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</si>
  <si>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</si>
  <si>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</si>
  <si>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</si>
  <si>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</si>
  <si>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</si>
  <si>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</si>
  <si>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</si>
  <si>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</si>
  <si>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</si>
  <si>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</si>
  <si>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</si>
  <si>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</si>
  <si>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</si>
  <si>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</si>
  <si>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</si>
  <si>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</si>
  <si>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</si>
  <si>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</si>
  <si>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</si>
  <si>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</si>
  <si>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</si>
  <si>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</si>
  <si>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</si>
  <si>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</si>
  <si>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</si>
  <si>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</si>
  <si>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</si>
  <si>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</si>
  <si>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</si>
  <si>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</si>
  <si>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</si>
  <si>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</si>
  <si>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</si>
  <si>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</si>
  <si>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</si>
  <si>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</si>
  <si>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</si>
  <si>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</si>
  <si>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</si>
  <si>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</si>
  <si>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</si>
  <si>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</si>
  <si>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</si>
  <si>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</si>
  <si>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</si>
  <si>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</si>
  <si>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</si>
  <si>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</si>
  <si>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</si>
  <si>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</si>
  <si>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</si>
  <si>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</si>
  <si>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</si>
  <si>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</si>
  <si>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</si>
  <si>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</si>
  <si>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</si>
  <si>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</si>
  <si>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</si>
  <si>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</si>
  <si>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</si>
  <si>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</si>
  <si>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</si>
  <si>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</si>
  <si>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</si>
  <si>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</si>
  <si>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</si>
  <si>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</si>
  <si>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</si>
  <si>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</si>
  <si>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</si>
  <si>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</si>
  <si>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</si>
  <si>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</si>
  <si>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</si>
  <si>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</si>
  <si>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</si>
  <si>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</si>
  <si>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</si>
  <si>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</si>
  <si>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</si>
  <si>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</si>
  <si>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</si>
  <si>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</si>
  <si>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</si>
  <si>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</si>
  <si>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</si>
  <si>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</si>
  <si>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</si>
  <si>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</si>
  <si>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</si>
  <si>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</si>
  <si>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</si>
  <si>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</si>
  <si>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</si>
  <si>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</si>
  <si>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</si>
  <si>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</si>
  <si>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</si>
  <si>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</si>
  <si>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</si>
  <si>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</si>
  <si>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</si>
  <si>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</si>
  <si>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</si>
  <si>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</si>
  <si>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</si>
  <si>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</si>
  <si>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</si>
  <si>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</si>
  <si>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</si>
  <si>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</si>
  <si>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</si>
  <si>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</si>
  <si>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</si>
  <si>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</si>
  <si>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</si>
  <si>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</si>
  <si>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</si>
  <si>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</si>
  <si>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</si>
  <si>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</si>
  <si>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</si>
  <si>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</si>
  <si>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</si>
  <si>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</si>
  <si>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</si>
  <si>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</si>
  <si>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</si>
  <si>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</si>
  <si>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</si>
  <si>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</si>
  <si>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</si>
  <si>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</si>
  <si>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</si>
  <si>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</si>
  <si>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</si>
  <si>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</si>
  <si>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</si>
  <si>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</si>
  <si>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</si>
  <si>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</si>
  <si>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</si>
  <si>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</si>
  <si>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</si>
  <si>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</si>
  <si>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</si>
  <si>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</si>
  <si>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</si>
  <si>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</si>
  <si>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</si>
  <si>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</si>
  <si>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</si>
  <si>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</si>
  <si>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</si>
  <si>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</si>
  <si>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</si>
  <si>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</si>
  <si>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</si>
  <si>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</si>
  <si>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</si>
  <si>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</si>
  <si>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</si>
  <si>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</si>
  <si>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</si>
  <si>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</si>
  <si>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</si>
  <si>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</si>
  <si>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</si>
  <si>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</si>
  <si>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</si>
  <si>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</si>
  <si>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</si>
  <si>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</si>
  <si>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</si>
  <si>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</si>
  <si>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</si>
  <si>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</si>
  <si>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</si>
  <si>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</si>
  <si>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</si>
  <si>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</si>
  <si>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</si>
  <si>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</si>
  <si>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</si>
  <si>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</si>
  <si>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</si>
  <si>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</si>
  <si>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</si>
  <si>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</si>
  <si>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</si>
  <si>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</si>
  <si>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</si>
  <si>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</si>
  <si>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</si>
  <si>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</si>
  <si>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</si>
  <si>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</si>
  <si>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</si>
  <si>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</si>
  <si>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</si>
  <si>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</si>
  <si>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</si>
  <si>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</si>
  <si>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</si>
  <si>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</si>
  <si>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</si>
  <si>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</si>
  <si>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</si>
  <si>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</si>
  <si>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</si>
  <si>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</si>
  <si>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</si>
  <si>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</si>
  <si>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</si>
  <si>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</si>
  <si>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</si>
  <si>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</si>
  <si>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</si>
  <si>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</si>
  <si>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</si>
  <si>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</si>
  <si>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</si>
  <si>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</si>
  <si>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</si>
  <si>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</si>
  <si>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</si>
  <si>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</si>
  <si>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</si>
  <si>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</si>
  <si>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</si>
  <si>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</si>
  <si>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</si>
  <si>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</si>
  <si>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</si>
  <si>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</si>
  <si>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</si>
  <si>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</si>
  <si>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</si>
  <si>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</si>
  <si>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</si>
  <si>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</si>
  <si>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</si>
  <si>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</si>
  <si>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</si>
  <si>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</si>
  <si>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</si>
  <si>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</si>
  <si>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</si>
  <si>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</si>
  <si>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</si>
  <si>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</si>
  <si>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</si>
  <si>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</si>
  <si>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</si>
  <si>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</si>
  <si>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</si>
  <si>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</si>
  <si>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</si>
  <si>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</si>
  <si>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</si>
  <si>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</si>
  <si>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</si>
  <si>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</si>
  <si>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</si>
  <si>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</si>
  <si>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</si>
  <si>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</si>
  <si>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</si>
  <si>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</si>
  <si>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</si>
  <si>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</si>
  <si>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</si>
  <si>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</si>
  <si>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</si>
  <si>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</si>
  <si>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</si>
  <si>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</si>
  <si>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</si>
  <si>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</si>
  <si>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</si>
  <si>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</si>
  <si>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</si>
  <si>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</si>
  <si>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</si>
  <si>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</si>
  <si>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</si>
  <si>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</si>
  <si>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</si>
  <si>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</si>
  <si>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</si>
  <si>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</si>
  <si>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</si>
  <si>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</si>
  <si>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</si>
  <si>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</si>
  <si>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</si>
  <si>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</si>
  <si>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</si>
  <si>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</si>
  <si>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</si>
  <si>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</si>
  <si>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</si>
  <si>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</si>
  <si>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</si>
  <si>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</si>
  <si>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</si>
  <si>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</si>
  <si>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</si>
  <si>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</si>
  <si>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</si>
  <si>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</si>
  <si>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</si>
  <si>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</si>
  <si>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</si>
  <si>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</si>
  <si>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</si>
  <si>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</si>
  <si>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</si>
  <si>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</si>
  <si>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</si>
  <si>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</si>
  <si>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</si>
  <si>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</si>
  <si>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</si>
  <si>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</si>
  <si>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</si>
  <si>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</si>
  <si>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</si>
  <si>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</si>
  <si>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</si>
  <si>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</si>
  <si>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</si>
  <si>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</si>
  <si>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</si>
  <si>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</si>
  <si>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</si>
  <si>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</si>
  <si>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</si>
  <si>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</si>
  <si>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</si>
  <si>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</si>
  <si>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</si>
  <si>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</si>
  <si>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</si>
  <si>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</si>
  <si>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</si>
  <si>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</si>
  <si>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</si>
  <si>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</si>
  <si>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</si>
  <si>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</si>
  <si>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</si>
  <si>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</si>
  <si>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</si>
  <si>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</si>
  <si>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</si>
  <si>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</si>
  <si>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</si>
  <si>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</si>
  <si>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</si>
  <si>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</si>
  <si>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</si>
  <si>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</si>
  <si>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</si>
  <si>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</si>
  <si>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</si>
  <si>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</si>
  <si>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</si>
  <si>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</si>
  <si>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</si>
  <si>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</si>
  <si>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</si>
  <si>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</si>
  <si>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</si>
  <si>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</si>
  <si>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</si>
  <si>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</si>
  <si>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</si>
  <si>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</si>
  <si>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</si>
  <si>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</si>
  <si>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</si>
  <si>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</si>
  <si>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</si>
  <si>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</si>
  <si>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</si>
  <si>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</si>
  <si>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</si>
  <si>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</si>
  <si>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</si>
  <si>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</si>
  <si>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</si>
  <si>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</si>
  <si>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</si>
  <si>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</si>
  <si>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</si>
  <si>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</si>
  <si>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</si>
  <si>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</si>
  <si>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</si>
  <si>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</si>
  <si>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</si>
  <si>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</si>
  <si>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</si>
  <si>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</si>
  <si>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</si>
  <si>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</si>
  <si>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</si>
  <si>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</si>
  <si>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</si>
  <si>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</si>
  <si>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</si>
  <si>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</si>
  <si>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</si>
  <si>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</si>
  <si>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</si>
  <si>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</si>
  <si>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</si>
  <si>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</si>
  <si>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</si>
  <si>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</si>
  <si>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</si>
  <si>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</si>
  <si>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</si>
  <si>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</si>
  <si>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</si>
  <si>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</si>
  <si>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</si>
  <si>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</si>
  <si>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</si>
  <si>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</si>
  <si>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</si>
  <si>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</si>
  <si>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</si>
  <si>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</si>
  <si>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</si>
  <si>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</si>
  <si>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</si>
  <si>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</si>
  <si>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</si>
  <si>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</si>
  <si>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</si>
  <si>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</si>
  <si>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</si>
  <si>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</si>
  <si>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</si>
  <si>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</si>
  <si>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</si>
  <si>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</si>
  <si>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</si>
  <si>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</si>
  <si>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</si>
  <si>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</si>
  <si>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</si>
  <si>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</si>
  <si>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</si>
  <si>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</si>
  <si>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</si>
  <si>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</si>
  <si>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</si>
  <si>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</si>
  <si>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</si>
  <si>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</si>
  <si>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</si>
  <si>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</si>
  <si>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</si>
  <si>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</si>
  <si>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</si>
  <si>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</si>
  <si>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</si>
  <si>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</si>
  <si>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</si>
  <si>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</si>
  <si>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</si>
  <si>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</si>
  <si>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</si>
  <si>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</si>
  <si>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</si>
  <si>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</si>
  <si>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</si>
  <si>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</si>
  <si>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</si>
  <si>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</si>
  <si>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</si>
  <si>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</si>
  <si>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</si>
  <si>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</si>
  <si>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</si>
  <si>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</si>
  <si>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</si>
  <si>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</si>
  <si>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</si>
  <si>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</si>
  <si>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</si>
  <si>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</si>
  <si>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</si>
  <si>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</si>
  <si>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</si>
  <si>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</si>
  <si>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</si>
  <si>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</si>
  <si>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</si>
  <si>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</si>
  <si>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</si>
  <si>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</si>
  <si>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</si>
  <si>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</si>
  <si>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</si>
  <si>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</si>
  <si>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</si>
  <si>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</si>
  <si>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</si>
  <si>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</si>
  <si>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</si>
  <si>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</si>
  <si>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</si>
  <si>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</si>
  <si>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</si>
  <si>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</si>
  <si>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</si>
  <si>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</si>
  <si>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</si>
  <si>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</si>
  <si>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</si>
  <si>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</si>
  <si>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</si>
  <si>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</si>
  <si>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</si>
  <si>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</si>
  <si>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</si>
  <si>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</si>
  <si>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</si>
  <si>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</si>
  <si>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</si>
  <si>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</si>
  <si>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</si>
  <si>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</si>
  <si>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</si>
  <si>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</si>
  <si>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</si>
  <si>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</si>
  <si>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</si>
  <si>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</si>
  <si>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</si>
  <si>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</si>
  <si>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</si>
  <si>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</si>
  <si>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</si>
  <si>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</si>
  <si>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</si>
  <si>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</si>
  <si>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</si>
  <si>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</si>
  <si>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</si>
  <si>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</si>
  <si>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</si>
  <si>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</si>
  <si>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</si>
  <si>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</si>
  <si>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</si>
  <si>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</si>
  <si>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</si>
  <si>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</si>
  <si>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</si>
  <si>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</si>
  <si>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</si>
  <si>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</si>
  <si>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</si>
  <si>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</si>
  <si>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</si>
  <si>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</si>
  <si>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</si>
  <si>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</si>
  <si>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</si>
  <si>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</si>
  <si>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</si>
  <si>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</si>
  <si>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</si>
  <si>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</si>
  <si>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</si>
  <si>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</si>
  <si>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</si>
  <si>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</si>
  <si>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</si>
  <si>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</si>
  <si>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</si>
  <si>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</si>
  <si>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</si>
  <si>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</si>
  <si>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</si>
  <si>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</si>
  <si>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</si>
  <si>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</si>
  <si>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</si>
  <si>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</si>
  <si>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</si>
  <si>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</si>
  <si>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</si>
  <si>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</si>
  <si>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</si>
  <si>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</si>
  <si>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</si>
  <si>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</si>
  <si>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</si>
  <si>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</si>
  <si>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</si>
  <si>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</si>
  <si>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</si>
  <si>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</si>
  <si>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</si>
  <si>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</si>
  <si>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</si>
  <si>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</si>
  <si>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</si>
  <si>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</si>
  <si>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</si>
  <si>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</si>
  <si>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</si>
  <si>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</si>
  <si>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</si>
  <si>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</si>
  <si>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</si>
  <si>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</si>
  <si>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</si>
  <si>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</si>
  <si>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</si>
  <si>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</si>
  <si>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</si>
  <si>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</si>
  <si>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</si>
  <si>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</si>
  <si>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</si>
  <si>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</si>
  <si>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</si>
  <si>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</si>
  <si>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</si>
  <si>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</si>
  <si>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</si>
  <si>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</si>
  <si>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</si>
  <si>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</si>
  <si>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</si>
  <si>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</si>
  <si>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</si>
  <si>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</si>
  <si>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</si>
  <si>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</si>
  <si>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</si>
  <si>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</si>
  <si>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</si>
  <si>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</si>
  <si>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</si>
  <si>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</si>
  <si>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</si>
  <si>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</si>
  <si>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</si>
  <si>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</si>
  <si>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</si>
  <si>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</si>
  <si>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</si>
  <si>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</si>
  <si>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</si>
  <si>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</si>
  <si>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</si>
  <si>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</si>
  <si>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</si>
  <si>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</si>
  <si>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</si>
  <si>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</si>
  <si>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</si>
  <si>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</si>
  <si>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</si>
  <si>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</si>
  <si>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</si>
  <si>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</si>
  <si>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</si>
  <si>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</si>
  <si>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</si>
  <si>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</si>
  <si>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</si>
  <si>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</si>
  <si>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</si>
  <si>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</si>
  <si>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</si>
  <si>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</si>
  <si>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</si>
  <si>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</si>
  <si>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</si>
  <si>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</si>
  <si>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</si>
  <si>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</si>
  <si>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</si>
  <si>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</si>
  <si>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</si>
  <si>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</si>
  <si>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</si>
  <si>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</si>
  <si>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</si>
  <si>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</si>
  <si>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</si>
  <si>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</si>
  <si>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</si>
  <si>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</si>
  <si>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</si>
  <si>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</si>
  <si>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</si>
  <si>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</si>
  <si>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</si>
  <si>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</si>
  <si>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</si>
  <si>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</si>
  <si>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</si>
  <si>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</si>
  <si>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</si>
  <si>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</si>
  <si>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</si>
  <si>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</si>
  <si>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</si>
  <si>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</si>
  <si>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</si>
  <si>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</si>
  <si>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</si>
  <si>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</si>
  <si>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</si>
  <si>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</si>
  <si>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</si>
  <si>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</si>
  <si>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</si>
  <si>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</si>
  <si>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</si>
  <si>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</si>
  <si>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</si>
  <si>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</si>
  <si>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</si>
  <si>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</si>
  <si>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</si>
  <si>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</si>
  <si>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</si>
  <si>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</si>
  <si>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</si>
  <si>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</si>
  <si>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</si>
  <si>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</si>
  <si>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</si>
  <si>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</si>
  <si>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</si>
  <si>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</si>
  <si>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</si>
  <si>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</si>
  <si>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</si>
  <si>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</si>
  <si>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</si>
  <si>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</si>
  <si>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</si>
  <si>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</si>
  <si>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</si>
  <si>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</si>
  <si>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</si>
  <si>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</si>
  <si>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</si>
  <si>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</si>
  <si>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</si>
  <si>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</si>
  <si>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</si>
  <si>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</si>
  <si>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</si>
  <si>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</si>
  <si>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</si>
  <si>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</si>
  <si>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</si>
  <si>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</si>
  <si>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</si>
  <si>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</si>
  <si>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</si>
  <si>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</si>
  <si>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</si>
  <si>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</si>
  <si>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</si>
  <si>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</si>
  <si>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</si>
  <si>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</si>
  <si>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</si>
  <si>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</si>
  <si>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</si>
  <si>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</si>
  <si>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</si>
  <si>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</si>
  <si>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</si>
  <si>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</si>
  <si>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</si>
  <si>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</si>
  <si>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</si>
  <si>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</si>
  <si>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</si>
  <si>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</si>
  <si>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</si>
  <si>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</si>
  <si>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</si>
  <si>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</si>
  <si>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</si>
  <si>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</si>
  <si>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</si>
  <si>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</si>
  <si>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</si>
  <si>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</si>
  <si>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</si>
  <si>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</si>
  <si>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</si>
  <si>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</si>
  <si>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</si>
  <si>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</si>
  <si>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</si>
  <si>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</si>
  <si>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</si>
  <si>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</si>
  <si>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</si>
  <si>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</si>
  <si>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</si>
  <si>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</si>
  <si>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</si>
  <si>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</si>
  <si>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</si>
  <si>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</si>
  <si>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</si>
  <si>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</si>
  <si>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</si>
  <si>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</si>
  <si>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</si>
  <si>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</si>
  <si>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</si>
  <si>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</si>
  <si>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</si>
  <si>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</si>
  <si>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</si>
  <si>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</si>
  <si>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</si>
  <si>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</si>
  <si>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</si>
  <si>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</si>
  <si>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</si>
  <si>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</si>
  <si>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</si>
  <si>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</si>
  <si>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</si>
  <si>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</si>
  <si>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</si>
  <si>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</si>
  <si>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</si>
  <si>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</si>
  <si>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</si>
  <si>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</si>
  <si>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</si>
  <si>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</si>
  <si>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</si>
  <si>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</si>
  <si>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</si>
  <si>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</si>
  <si>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</si>
  <si>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</si>
  <si>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</si>
  <si>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</si>
  <si>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</si>
  <si>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</si>
  <si>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</si>
  <si>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</si>
  <si>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</si>
  <si>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</si>
  <si>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</si>
  <si>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</si>
  <si>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</si>
  <si>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</si>
  <si>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</si>
  <si>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</si>
  <si>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</si>
  <si>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</si>
  <si>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</si>
  <si>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</si>
  <si>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</si>
  <si>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</si>
  <si>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</si>
  <si>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</si>
  <si>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</si>
  <si>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</si>
  <si>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</si>
  <si>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</si>
  <si>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</si>
  <si>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</si>
  <si>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</si>
  <si>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</si>
  <si>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</si>
  <si>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</si>
  <si>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</si>
  <si>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</si>
  <si>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</si>
  <si>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</si>
  <si>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</si>
  <si>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</si>
  <si>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</si>
  <si>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</si>
  <si>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</si>
  <si>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</si>
  <si>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</si>
  <si>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</si>
  <si>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</si>
  <si>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</si>
  <si>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</si>
  <si>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</si>
  <si>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</si>
  <si>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</si>
  <si>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</si>
  <si>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</si>
  <si>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</si>
  <si>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</si>
  <si>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</si>
  <si>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</si>
  <si>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</si>
  <si>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</si>
  <si>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</si>
  <si>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</si>
  <si>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</si>
  <si>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</si>
  <si>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</si>
  <si>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</si>
  <si>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</si>
  <si>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</si>
  <si>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</si>
  <si>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</si>
  <si>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</si>
  <si>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</si>
  <si>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</si>
  <si>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</si>
  <si>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</si>
  <si>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</si>
  <si>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</si>
  <si>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</si>
  <si>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</si>
  <si>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</si>
  <si>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</si>
  <si>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</si>
  <si>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</si>
  <si>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</si>
  <si>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</si>
  <si>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</si>
  <si>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</si>
  <si>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</si>
  <si>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</si>
  <si>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</si>
  <si>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</si>
  <si>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</si>
  <si>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</si>
  <si>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</si>
  <si>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</si>
  <si>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</si>
  <si>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</si>
  <si>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</si>
  <si>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</si>
  <si>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</si>
  <si>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</si>
  <si>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</si>
  <si>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</si>
  <si>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</si>
  <si>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</si>
  <si>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</si>
  <si>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</si>
  <si>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</si>
  <si>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</si>
  <si>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</si>
  <si>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</si>
  <si>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</si>
  <si>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</si>
  <si>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</si>
  <si>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</si>
  <si>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</si>
  <si>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</si>
  <si>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</si>
  <si>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</si>
  <si>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</si>
  <si>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</si>
  <si>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</si>
  <si>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</si>
  <si>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</si>
  <si>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</si>
  <si>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</si>
  <si>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</si>
  <si>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</si>
  <si>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</si>
  <si>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</si>
  <si>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</si>
  <si>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</si>
  <si>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</si>
  <si>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</si>
  <si>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</si>
  <si>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</si>
  <si>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</si>
  <si>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</si>
  <si>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</si>
  <si>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</si>
  <si>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</si>
  <si>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</si>
  <si>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</si>
  <si>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</si>
  <si>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</si>
  <si>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</si>
  <si>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</si>
  <si>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</si>
  <si>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</si>
  <si>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</si>
  <si>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</si>
  <si>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</si>
  <si>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</si>
  <si>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</si>
  <si>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</si>
  <si>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</si>
  <si>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</si>
  <si>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</si>
  <si>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</si>
  <si>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</si>
  <si>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</si>
  <si>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</si>
  <si>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</si>
  <si>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</si>
  <si>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</si>
  <si>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</si>
  <si>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</si>
  <si>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</si>
  <si>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</si>
  <si>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</si>
  <si>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</si>
  <si>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</si>
  <si>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</si>
  <si>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</si>
  <si>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</si>
  <si>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</si>
  <si>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</si>
  <si>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</si>
  <si>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</si>
  <si>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</si>
  <si>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</si>
  <si>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</si>
  <si>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</si>
  <si>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</si>
  <si>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</si>
  <si>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</si>
  <si>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</si>
  <si>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</si>
  <si>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</si>
  <si>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</si>
  <si>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</si>
  <si>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</si>
  <si>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</si>
  <si>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</si>
  <si>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</si>
  <si>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</si>
  <si>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</si>
  <si>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</si>
  <si>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</si>
  <si>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</si>
  <si>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</si>
  <si>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</si>
  <si>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</si>
  <si>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</si>
  <si>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</si>
  <si>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</si>
  <si>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</si>
  <si>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</si>
  <si>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</si>
  <si>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</si>
  <si>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</si>
  <si>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</si>
  <si>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</si>
  <si>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</si>
  <si>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</si>
  <si>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</si>
  <si>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</si>
  <si>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</si>
  <si>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</si>
  <si>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</si>
  <si>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</si>
  <si>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</si>
  <si>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</si>
  <si>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</si>
  <si>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</si>
  <si>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</si>
  <si>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</si>
  <si>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</si>
  <si>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</si>
  <si>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</si>
  <si>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</si>
  <si>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</si>
  <si>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</si>
  <si>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</si>
  <si>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</si>
  <si>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</si>
  <si>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</si>
  <si>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</si>
  <si>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</si>
  <si>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</si>
  <si>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</si>
  <si>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</si>
  <si>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</si>
  <si>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</si>
  <si>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</si>
  <si>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</si>
  <si>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</si>
  <si>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</si>
  <si>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</si>
  <si>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</si>
  <si>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</si>
  <si>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</si>
  <si>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</si>
  <si>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</si>
  <si>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</si>
  <si>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</si>
  <si>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</si>
  <si>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</si>
  <si>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</si>
  <si>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</si>
  <si>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</si>
  <si>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</si>
  <si>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</si>
  <si>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</si>
  <si>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</si>
  <si>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</si>
  <si>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</si>
  <si>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</si>
  <si>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</si>
  <si>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</si>
  <si>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</si>
  <si>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</si>
  <si>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</si>
  <si>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</si>
  <si>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</si>
  <si>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</si>
  <si>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</si>
  <si>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</si>
  <si>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</si>
  <si>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</si>
  <si>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</si>
  <si>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</si>
  <si>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</si>
  <si>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</si>
  <si>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</si>
  <si>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</si>
  <si>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</si>
  <si>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</si>
  <si>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</si>
  <si>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</si>
  <si>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</si>
  <si>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</si>
  <si>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</si>
  <si>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</si>
  <si>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</si>
  <si>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</si>
  <si>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</si>
  <si>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</si>
  <si>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</si>
  <si>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</si>
  <si>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</si>
  <si>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</si>
  <si>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</si>
  <si>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</si>
  <si>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</si>
  <si>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</si>
  <si>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</si>
  <si>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</si>
  <si>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</si>
  <si>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</si>
  <si>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</si>
  <si>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</si>
  <si>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</si>
  <si>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</si>
  <si>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</si>
  <si>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</si>
  <si>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</si>
  <si>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</si>
  <si>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</si>
  <si>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</si>
  <si>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</si>
  <si>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</si>
  <si>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</si>
  <si>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</si>
  <si>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</si>
  <si>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</si>
  <si>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</si>
  <si>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</si>
  <si>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</si>
  <si>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</si>
  <si>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</si>
  <si>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</si>
  <si>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</si>
  <si>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</si>
  <si>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</si>
  <si>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</si>
  <si>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</si>
  <si>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</si>
  <si>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</si>
  <si>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</si>
  <si>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</si>
  <si>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</si>
  <si>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</si>
  <si>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</si>
  <si>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</si>
  <si>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</si>
  <si>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</si>
  <si>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</si>
  <si>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</si>
  <si>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</si>
  <si>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</si>
  <si>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</si>
  <si>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</si>
  <si>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</si>
  <si>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</si>
  <si>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</si>
  <si>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</si>
  <si>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</si>
  <si>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</si>
  <si>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</si>
  <si>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</si>
  <si>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</si>
  <si>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</si>
  <si>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</si>
  <si>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</si>
  <si>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</si>
  <si>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</si>
  <si>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</si>
  <si>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</si>
  <si>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</si>
  <si>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</si>
  <si>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</si>
  <si>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</si>
  <si>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</si>
  <si>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</si>
  <si>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</si>
  <si>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</si>
  <si>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</si>
  <si>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</si>
  <si>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</si>
  <si>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</si>
  <si>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</si>
  <si>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</si>
  <si>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</si>
  <si>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</si>
  <si>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</si>
  <si>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</si>
  <si>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</si>
  <si>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</si>
  <si>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</si>
  <si>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</si>
  <si>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</si>
  <si>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</si>
  <si>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</si>
  <si>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</si>
  <si>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</si>
  <si>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</si>
  <si>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</si>
  <si>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</si>
  <si>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</si>
  <si>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</si>
  <si>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</si>
  <si>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</si>
  <si>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</si>
  <si>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</si>
  <si>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</si>
  <si>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</si>
  <si>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</si>
  <si>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</si>
  <si>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</si>
  <si>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</si>
  <si>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</si>
  <si>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</si>
  <si>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</si>
  <si>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</si>
  <si>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</si>
  <si>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</si>
  <si>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</si>
  <si>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</si>
  <si>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</si>
  <si>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</si>
  <si>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</si>
  <si>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</si>
  <si>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</si>
  <si>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</si>
  <si>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</si>
  <si>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</si>
  <si>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</si>
  <si>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</si>
  <si>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</si>
  <si>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</si>
  <si>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</si>
  <si>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</si>
  <si>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</si>
  <si>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</si>
  <si>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</si>
  <si>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</si>
  <si>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</si>
  <si>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</si>
  <si>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</si>
  <si>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</si>
  <si>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</si>
  <si>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</si>
  <si>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</si>
  <si>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</si>
  <si>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</si>
  <si>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</si>
  <si>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</si>
  <si>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</si>
  <si>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</si>
  <si>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</si>
  <si>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</si>
  <si>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</si>
  <si>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</si>
  <si>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</si>
  <si>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</si>
  <si>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</si>
  <si>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</si>
  <si>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</si>
  <si>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</si>
  <si>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</si>
  <si>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</si>
  <si>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</si>
  <si>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</si>
  <si>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</si>
  <si>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</si>
  <si>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</si>
  <si>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</si>
  <si>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</si>
  <si>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</si>
  <si>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</si>
  <si>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</si>
  <si>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</si>
  <si>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</si>
  <si>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</si>
  <si>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</si>
  <si>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</si>
  <si>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</si>
  <si>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</si>
  <si>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</si>
  <si>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</si>
  <si>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</si>
  <si>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</si>
  <si>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</si>
  <si>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</si>
  <si>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</si>
  <si>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</si>
  <si>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</si>
  <si>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</si>
  <si>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</si>
  <si>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</si>
  <si>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</si>
  <si>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</si>
  <si>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</si>
  <si>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</si>
  <si>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</si>
  <si>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</si>
  <si>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</si>
  <si>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</si>
  <si>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</si>
  <si>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</si>
  <si>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</si>
  <si>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</si>
  <si>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</si>
  <si>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</si>
  <si>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</si>
  <si>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</si>
  <si>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</si>
  <si>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</si>
  <si>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</si>
  <si>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</si>
  <si>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</si>
  <si>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</si>
  <si>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</si>
  <si>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</si>
  <si>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</si>
  <si>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</si>
  <si>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</si>
  <si>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</si>
  <si>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</si>
  <si>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</si>
  <si>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</si>
  <si>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</si>
  <si>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</si>
  <si>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</si>
  <si>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</si>
  <si>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</si>
  <si>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</si>
  <si>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</si>
  <si>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</si>
  <si>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</si>
  <si>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</si>
  <si>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</si>
  <si>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</si>
  <si>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</si>
  <si>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</si>
  <si>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</si>
  <si>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</si>
  <si>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</si>
  <si>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</si>
  <si>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</si>
  <si>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</si>
  <si>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</si>
  <si>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</si>
  <si>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</si>
  <si>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</si>
  <si>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</si>
  <si>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</si>
  <si>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</si>
  <si>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</si>
  <si>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</si>
  <si>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</si>
  <si>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</si>
  <si>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</si>
  <si>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</si>
  <si>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</si>
  <si>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</si>
  <si>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</si>
  <si>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</si>
  <si>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</si>
  <si>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</si>
  <si>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</si>
  <si>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</si>
  <si>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</si>
  <si>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</si>
  <si>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</si>
  <si>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</si>
  <si>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</si>
  <si>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</si>
  <si>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</si>
  <si>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</si>
  <si>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</si>
  <si>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</si>
  <si>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</si>
  <si>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</si>
  <si>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</si>
  <si>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</si>
  <si>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</si>
  <si>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</si>
  <si>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</si>
  <si>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</si>
  <si>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</si>
  <si>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</si>
  <si>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</si>
  <si>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</si>
  <si>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</si>
  <si>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</si>
  <si>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</si>
  <si>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</si>
  <si>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</si>
  <si>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</si>
  <si>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</si>
  <si>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</si>
  <si>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</si>
  <si>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</si>
  <si>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</si>
  <si>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</si>
  <si>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</si>
  <si>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</si>
  <si>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</si>
  <si>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</si>
  <si>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</si>
  <si>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</si>
  <si>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</si>
  <si>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</si>
  <si>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</si>
  <si>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</si>
  <si>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</si>
  <si>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</si>
  <si>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</si>
  <si>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</si>
  <si>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</si>
  <si>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</si>
  <si>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</si>
  <si>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</si>
  <si>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</si>
  <si>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</si>
  <si>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</si>
  <si>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</si>
  <si>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</si>
  <si>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</si>
  <si>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</si>
  <si>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</si>
  <si>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</si>
  <si>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</si>
  <si>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</si>
  <si>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</si>
  <si>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</si>
  <si>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</si>
  <si>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</si>
  <si>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</si>
  <si>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</si>
  <si>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</si>
  <si>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</si>
  <si>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</si>
  <si>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</si>
  <si>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</si>
  <si>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</si>
  <si>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</si>
  <si>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</si>
  <si>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</si>
  <si>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</si>
  <si>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</si>
  <si>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</si>
  <si>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</si>
  <si>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</si>
  <si>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</si>
  <si>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</si>
  <si>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</si>
  <si>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</si>
  <si>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</si>
  <si>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</si>
  <si>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</si>
  <si>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</si>
  <si>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</si>
  <si>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</si>
  <si>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</si>
  <si>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</si>
  <si>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</si>
  <si>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</si>
  <si>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</si>
  <si>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</si>
  <si>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</si>
  <si>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</si>
  <si>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</si>
  <si>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</si>
  <si>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</si>
  <si>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</si>
  <si>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</si>
  <si>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</si>
  <si>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</si>
  <si>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</si>
  <si>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</si>
  <si>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</si>
  <si>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</si>
  <si>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</si>
  <si>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</si>
  <si>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</si>
  <si>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</si>
  <si>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</si>
  <si>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</si>
  <si>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</si>
  <si>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</si>
  <si>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</si>
  <si>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</si>
  <si>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</si>
  <si>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</si>
  <si>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</si>
  <si>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</si>
  <si>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</si>
  <si>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</si>
  <si>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</si>
  <si>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</si>
  <si>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</si>
  <si>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</si>
  <si>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</si>
  <si>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</si>
  <si>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</si>
  <si>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</si>
  <si>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</si>
  <si>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</si>
  <si>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</si>
  <si>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</si>
  <si>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</si>
  <si>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</si>
  <si>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</si>
  <si>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</si>
  <si>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</si>
  <si>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</si>
  <si>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</si>
  <si>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</si>
  <si>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</si>
  <si>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</si>
  <si>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</si>
  <si>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</si>
  <si>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</si>
  <si>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</si>
  <si>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</si>
  <si>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</si>
  <si>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</si>
  <si>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</si>
  <si>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</si>
  <si>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</si>
  <si>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</si>
  <si>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</si>
  <si>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</si>
  <si>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</si>
  <si>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</si>
  <si>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</si>
  <si>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</si>
  <si>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</si>
  <si>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</si>
  <si>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</si>
  <si>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</si>
  <si>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</si>
  <si>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</si>
  <si>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</si>
  <si>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</si>
  <si>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</si>
  <si>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</si>
  <si>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</si>
  <si>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</si>
  <si>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</si>
  <si>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</si>
  <si>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</si>
  <si>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</si>
  <si>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</si>
  <si>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</si>
  <si>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</si>
  <si>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</si>
  <si>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</si>
  <si>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</si>
  <si>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</si>
  <si>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</si>
  <si>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</si>
  <si>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</si>
  <si>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</si>
  <si>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</si>
  <si>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</si>
  <si>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</si>
  <si>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</si>
  <si>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</si>
  <si>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</si>
  <si>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</si>
  <si>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</si>
  <si>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</si>
  <si>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</si>
  <si>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</si>
  <si>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</si>
  <si>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</si>
  <si>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</si>
  <si>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</si>
  <si>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</si>
  <si>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</si>
  <si>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</si>
  <si>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</si>
  <si>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</si>
  <si>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</si>
  <si>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</si>
  <si>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</si>
  <si>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</si>
  <si>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</si>
  <si>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</si>
  <si>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</si>
  <si>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</si>
  <si>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</si>
  <si>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</si>
  <si>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</si>
  <si>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</si>
  <si>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</si>
  <si>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</si>
  <si>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</si>
  <si>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</si>
  <si>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</si>
  <si>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</si>
  <si>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</si>
  <si>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</si>
  <si>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</si>
  <si>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</si>
  <si>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</si>
  <si>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</si>
  <si>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</si>
  <si>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</si>
  <si>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</si>
  <si>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</si>
  <si>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</si>
  <si>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</si>
  <si>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</si>
  <si>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</si>
  <si>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</si>
  <si>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</si>
  <si>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</si>
  <si>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</si>
  <si>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</si>
  <si>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</si>
  <si>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</si>
  <si>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</si>
  <si>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</si>
  <si>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</si>
  <si>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</si>
  <si>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</si>
  <si>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</si>
  <si>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</si>
  <si>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</si>
  <si>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</si>
  <si>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</si>
  <si>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</si>
  <si>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</si>
  <si>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</si>
  <si>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</si>
  <si>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</si>
  <si>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</si>
  <si>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</si>
  <si>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</si>
  <si>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</si>
  <si>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</si>
  <si>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</si>
  <si>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</si>
  <si>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</si>
  <si>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</si>
  <si>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</si>
  <si>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</si>
  <si>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</si>
  <si>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</si>
  <si>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</si>
  <si>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</si>
  <si>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</si>
  <si>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</si>
  <si>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</si>
  <si>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</si>
  <si>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</si>
  <si>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</si>
  <si>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</si>
  <si>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</si>
  <si>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</si>
  <si>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</si>
  <si>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</si>
  <si>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</si>
  <si>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</si>
  <si>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</si>
  <si>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</si>
  <si>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</si>
  <si>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</si>
  <si>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</si>
  <si>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</si>
  <si>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</si>
  <si>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</si>
  <si>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</si>
  <si>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</si>
  <si>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</si>
  <si>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</si>
  <si>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</si>
  <si>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</si>
  <si>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</si>
  <si>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</si>
  <si>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</si>
  <si>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</si>
  <si>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</si>
  <si>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</si>
  <si>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</si>
  <si>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</si>
  <si>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</si>
  <si>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</si>
  <si>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</si>
  <si>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</si>
  <si>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</si>
  <si>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</si>
  <si>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</si>
  <si>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</si>
  <si>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</si>
  <si>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</si>
  <si>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</si>
  <si>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</si>
  <si>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</si>
  <si>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</si>
  <si>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</si>
  <si>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</si>
  <si>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</si>
  <si>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</si>
  <si>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</si>
  <si>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</si>
  <si>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</si>
  <si>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</si>
  <si>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</si>
  <si>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</si>
  <si>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</si>
  <si>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</si>
  <si>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</si>
  <si>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</si>
  <si>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</si>
  <si>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</si>
  <si>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</si>
  <si>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</si>
  <si>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</si>
  <si>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</si>
  <si>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</si>
  <si>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</si>
  <si>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</si>
  <si>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</si>
  <si>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</si>
  <si>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</si>
  <si>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</si>
  <si>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</si>
  <si>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</si>
  <si>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</si>
  <si>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</si>
  <si>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</si>
  <si>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</si>
  <si>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</si>
  <si>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</si>
  <si>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</si>
  <si>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</si>
  <si>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</si>
  <si>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</si>
  <si>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</si>
  <si>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</si>
  <si>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</si>
  <si>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</si>
  <si>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</si>
  <si>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</si>
  <si>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</si>
  <si>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</si>
  <si>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</si>
  <si>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</si>
  <si>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</si>
  <si>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</si>
  <si>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</si>
  <si>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</si>
  <si>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</si>
  <si>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</si>
  <si>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</si>
  <si>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</si>
  <si>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</si>
  <si>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</si>
  <si>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</si>
  <si>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</si>
  <si>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</si>
  <si>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</si>
  <si>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</si>
  <si>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</si>
  <si>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</si>
  <si>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</si>
  <si>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</si>
  <si>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</si>
  <si>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</si>
  <si>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</si>
  <si>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</si>
  <si>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</si>
  <si>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</si>
  <si>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</si>
  <si>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</si>
  <si>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</si>
  <si>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</si>
  <si>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</si>
  <si>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</si>
  <si>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</si>
  <si>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</si>
  <si>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</si>
  <si>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</si>
  <si>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</si>
  <si>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</si>
  <si>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</si>
  <si>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</si>
  <si>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</si>
  <si>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</si>
  <si>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</si>
  <si>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</si>
  <si>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</si>
  <si>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</si>
  <si>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</si>
  <si>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</si>
  <si>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</si>
  <si>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</si>
  <si>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</si>
  <si>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</si>
  <si>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</si>
  <si>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</si>
  <si>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</si>
  <si>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</si>
  <si>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</si>
  <si>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</si>
  <si>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</si>
  <si>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</si>
  <si>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</si>
  <si>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</si>
  <si>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</si>
  <si>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</si>
  <si>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</si>
  <si>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</si>
  <si>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</si>
  <si>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</si>
  <si>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</si>
  <si>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</si>
  <si>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</si>
  <si>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</si>
  <si>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</si>
  <si>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</si>
  <si>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</si>
  <si>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</si>
  <si>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</si>
  <si>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</si>
  <si>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</si>
  <si>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</si>
  <si>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</si>
  <si>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</si>
  <si>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</si>
  <si>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</si>
  <si>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</si>
  <si>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</si>
  <si>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</si>
  <si>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</si>
  <si>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</si>
  <si>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</si>
  <si>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</si>
  <si>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</si>
  <si>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</si>
  <si>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</si>
  <si>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</si>
  <si>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</si>
  <si>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</si>
  <si>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</si>
  <si>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</si>
  <si>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</si>
  <si>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</si>
  <si>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</si>
  <si>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</si>
  <si>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</si>
  <si>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</si>
  <si>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</si>
  <si>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</si>
  <si>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</si>
  <si>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</si>
  <si>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</si>
  <si>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</si>
  <si>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</si>
  <si>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</si>
  <si>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</si>
  <si>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</si>
  <si>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</si>
  <si>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</si>
  <si>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</si>
  <si>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</si>
  <si>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</si>
  <si>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</si>
  <si>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</si>
  <si>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</si>
  <si>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</si>
  <si>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</si>
  <si>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</si>
  <si>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</si>
  <si>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</si>
  <si>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</si>
  <si>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</si>
  <si>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</si>
  <si>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</si>
  <si>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</si>
  <si>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</si>
  <si>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</si>
  <si>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</si>
  <si>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</si>
  <si>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</si>
  <si>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</si>
  <si>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</si>
  <si>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</si>
  <si>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</si>
  <si>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</si>
  <si>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</si>
  <si>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</si>
  <si>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</si>
  <si>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</si>
  <si>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</si>
  <si>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</si>
  <si>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</si>
  <si>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</si>
  <si>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</si>
  <si>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</si>
  <si>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</si>
  <si>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</si>
  <si>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</si>
  <si>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</si>
  <si>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</si>
  <si>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</si>
  <si>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</si>
  <si>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</si>
  <si>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</si>
  <si>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</si>
  <si>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</si>
  <si>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</si>
  <si>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</si>
  <si>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</si>
  <si>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</si>
  <si>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</si>
  <si>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</si>
  <si>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</si>
  <si>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</si>
  <si>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</si>
  <si>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</si>
  <si>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</si>
  <si>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</si>
  <si>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</si>
  <si>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</si>
  <si>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</si>
  <si>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</si>
  <si>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</si>
  <si>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</si>
  <si>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</si>
  <si>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</si>
  <si>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</si>
  <si>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</si>
  <si>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</si>
  <si>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</si>
  <si>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</si>
  <si>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</si>
  <si>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</si>
  <si>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</si>
  <si>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</si>
  <si>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</si>
  <si>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</si>
  <si>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</si>
  <si>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</si>
  <si>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</si>
  <si>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</si>
  <si>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</si>
  <si>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</si>
  <si>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</si>
  <si>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</si>
  <si>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</si>
  <si>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</si>
  <si>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</si>
  <si>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</si>
  <si>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</si>
  <si>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</si>
  <si>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</si>
  <si>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</si>
  <si>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</si>
  <si>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</si>
  <si>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</si>
  <si>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</si>
  <si>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</si>
  <si>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</si>
  <si>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</si>
  <si>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</si>
  <si>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</si>
  <si>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</si>
  <si>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</si>
  <si>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</si>
  <si>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</si>
  <si>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</si>
  <si>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</si>
  <si>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</si>
  <si>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</si>
  <si>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</si>
  <si>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</si>
  <si>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</si>
  <si>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</si>
  <si>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</si>
  <si>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</si>
  <si>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</si>
  <si>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</si>
  <si>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</si>
  <si>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</si>
  <si>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</si>
  <si>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</si>
  <si>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</si>
  <si>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</si>
  <si>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</si>
  <si>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</si>
  <si>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</si>
  <si>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</si>
  <si>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</si>
  <si>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</si>
  <si>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</si>
  <si>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</si>
  <si>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</si>
  <si>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</si>
  <si>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</si>
  <si>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</si>
  <si>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</si>
  <si>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</si>
  <si>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</si>
  <si>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</si>
  <si>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</si>
  <si>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</si>
  <si>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</si>
  <si>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</si>
  <si>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</si>
  <si>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</si>
  <si>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</si>
  <si>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</si>
  <si>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</si>
  <si>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</si>
  <si>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</si>
  <si>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</si>
  <si>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</si>
  <si>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</si>
  <si>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</si>
  <si>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</si>
  <si>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</si>
  <si>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</si>
  <si>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</si>
  <si>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</si>
  <si>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</si>
  <si>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</si>
  <si>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</si>
  <si>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</si>
  <si>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</si>
  <si>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</si>
  <si>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</si>
  <si>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</si>
  <si>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</si>
  <si>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</si>
  <si>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</si>
  <si>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</si>
  <si>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</si>
  <si>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</si>
  <si>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</si>
  <si>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</si>
  <si>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</si>
  <si>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</si>
  <si>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</si>
  <si>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</si>
  <si>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</si>
  <si>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</si>
  <si>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</si>
  <si>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</si>
  <si>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</si>
  <si>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</si>
  <si>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</si>
  <si>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</si>
  <si>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</si>
  <si>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</si>
  <si>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</si>
  <si>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</si>
  <si>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</si>
  <si>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</si>
  <si>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</si>
  <si>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</si>
  <si>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</si>
  <si>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</si>
  <si>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</si>
  <si>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</si>
  <si>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</si>
  <si>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</si>
  <si>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</si>
  <si>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</si>
  <si>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</si>
  <si>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</si>
  <si>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</si>
  <si>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</si>
  <si>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</si>
  <si>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</si>
  <si>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</si>
  <si>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</si>
  <si>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</si>
  <si>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</si>
  <si>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</si>
  <si>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</si>
  <si>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</si>
  <si>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</si>
  <si>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</si>
  <si>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</si>
  <si>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</si>
  <si>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</si>
  <si>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</si>
  <si>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</si>
  <si>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</si>
  <si>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</si>
  <si>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</si>
  <si>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</si>
  <si>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</si>
  <si>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</si>
  <si>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</si>
  <si>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</si>
  <si>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</si>
  <si>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</si>
  <si>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</si>
  <si>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</si>
  <si>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</si>
  <si>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</si>
  <si>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</si>
  <si>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</si>
  <si>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</si>
  <si>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</si>
  <si>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</si>
  <si>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</si>
  <si>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</si>
  <si>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</si>
  <si>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</si>
  <si>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</si>
  <si>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</si>
  <si>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</si>
  <si>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</si>
  <si>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</si>
  <si>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</si>
  <si>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</si>
  <si>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</si>
  <si>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</si>
  <si>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</si>
  <si>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</si>
  <si>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</si>
  <si>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</si>
  <si>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</si>
  <si>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</si>
  <si>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</si>
  <si>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</si>
  <si>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</si>
  <si>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</si>
  <si>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</si>
  <si>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</si>
  <si>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</si>
  <si>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</si>
  <si>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</si>
  <si>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</si>
  <si>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</si>
  <si>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</si>
  <si>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</si>
  <si>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</si>
  <si>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</si>
  <si>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</si>
  <si>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</si>
  <si>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</si>
  <si>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</si>
  <si>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</si>
  <si>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</si>
  <si>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</si>
  <si>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</si>
  <si>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</si>
  <si>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</si>
  <si>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</si>
  <si>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</si>
  <si>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</si>
  <si>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</si>
  <si>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</si>
  <si>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</si>
  <si>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</si>
  <si>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</si>
  <si>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</si>
  <si>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</si>
  <si>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</si>
  <si>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</si>
  <si>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</si>
  <si>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</si>
  <si>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</si>
  <si>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</si>
  <si>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</si>
  <si>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</si>
  <si>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</si>
  <si>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</si>
  <si>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</si>
  <si>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</si>
  <si>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</si>
  <si>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</si>
  <si>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</si>
  <si>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</si>
  <si>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</si>
  <si>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</si>
  <si>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</si>
  <si>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</si>
  <si>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</si>
  <si>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</si>
  <si>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</si>
  <si>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</si>
  <si>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</si>
  <si>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</si>
  <si>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</si>
  <si>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</si>
  <si>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</si>
  <si>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</si>
  <si>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</si>
  <si>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</si>
  <si>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</si>
  <si>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</si>
  <si>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</si>
  <si>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</si>
  <si>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</si>
  <si>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</si>
  <si>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</si>
  <si>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</si>
  <si>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</si>
  <si>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</si>
  <si>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</si>
  <si>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</si>
  <si>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</si>
  <si>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</si>
  <si>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</si>
  <si>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</si>
  <si>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</si>
  <si>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</si>
  <si>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</si>
  <si>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</si>
  <si>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</si>
  <si>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</si>
  <si>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</si>
  <si>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</si>
  <si>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</si>
  <si>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</si>
  <si>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</si>
  <si>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</si>
  <si>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</si>
  <si>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</si>
  <si>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</si>
  <si>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</si>
  <si>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</si>
  <si>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</si>
  <si>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</si>
  <si>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</si>
  <si>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</si>
  <si>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</si>
  <si>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</si>
  <si>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</si>
  <si>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</si>
  <si>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</si>
  <si>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</si>
  <si>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</si>
  <si>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</si>
  <si>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</si>
  <si>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</si>
  <si>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</si>
  <si>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</si>
  <si>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</si>
  <si>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</si>
  <si>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</si>
  <si>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</si>
  <si>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</si>
  <si>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</si>
  <si>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</si>
  <si>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</si>
  <si>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</si>
  <si>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</si>
  <si>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</si>
  <si>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</si>
  <si>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</si>
  <si>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</si>
  <si>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</si>
  <si>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</si>
  <si>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</si>
  <si>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</si>
  <si>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</si>
  <si>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</si>
  <si>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</si>
  <si>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</si>
  <si>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</si>
  <si>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</si>
  <si>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</si>
  <si>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</si>
  <si>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</si>
  <si>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</si>
  <si>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</si>
  <si>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</si>
  <si>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</si>
  <si>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</si>
  <si>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</si>
  <si>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</si>
  <si>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</si>
  <si>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</si>
  <si>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</si>
  <si>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</si>
  <si>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</si>
  <si>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</si>
  <si>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</si>
  <si>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</si>
  <si>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</si>
  <si>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</si>
  <si>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</si>
  <si>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</si>
  <si>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</si>
  <si>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</si>
  <si>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</si>
  <si>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</si>
  <si>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</si>
  <si>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</si>
  <si>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</si>
  <si>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</si>
  <si>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</si>
  <si>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</si>
  <si>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</si>
  <si>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</si>
  <si>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</si>
  <si>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</si>
  <si>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</si>
  <si>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</si>
  <si>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</si>
  <si>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</si>
  <si>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</si>
  <si>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</si>
  <si>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</si>
  <si>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</si>
  <si>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</si>
  <si>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</si>
  <si>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</si>
  <si>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</si>
  <si>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</si>
  <si>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</si>
  <si>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</si>
  <si>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</si>
  <si>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</si>
  <si>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</si>
  <si>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</si>
  <si>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</si>
  <si>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</si>
  <si>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</si>
  <si>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</si>
  <si>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</si>
  <si>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</si>
  <si>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</si>
  <si>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</si>
  <si>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</si>
  <si>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</si>
  <si>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</si>
  <si>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</si>
  <si>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</si>
  <si>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</si>
  <si>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</si>
  <si>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</si>
  <si>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</si>
  <si>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</si>
  <si>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</si>
  <si>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</si>
  <si>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</si>
  <si>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</si>
  <si>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</si>
  <si>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</si>
  <si>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</si>
  <si>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</si>
  <si>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</si>
  <si>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</si>
  <si>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</si>
  <si>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</si>
  <si>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</si>
  <si>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</si>
  <si>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</si>
  <si>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</si>
  <si>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</si>
  <si>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</si>
  <si>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</si>
  <si>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</si>
  <si>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</si>
  <si>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</si>
  <si>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</si>
  <si>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</si>
  <si>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</si>
  <si>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</si>
  <si>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</si>
  <si>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</si>
  <si>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</si>
  <si>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</si>
  <si>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</si>
  <si>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</si>
  <si>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</si>
  <si>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</si>
  <si>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</si>
  <si>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</si>
  <si>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</si>
  <si>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</si>
  <si>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</si>
  <si>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</si>
  <si>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</si>
  <si>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</si>
  <si>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</si>
  <si>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</si>
  <si>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</si>
  <si>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</si>
  <si>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</si>
  <si>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</si>
  <si>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</si>
  <si>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</si>
  <si>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</si>
  <si>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</si>
  <si>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</si>
  <si>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</si>
  <si>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</si>
  <si>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</si>
  <si>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</si>
  <si>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</si>
  <si>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</si>
  <si>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</si>
  <si>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</si>
  <si>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</si>
  <si>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</si>
  <si>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</si>
  <si>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</si>
  <si>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</si>
  <si>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</si>
  <si>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</si>
  <si>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</si>
  <si>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</si>
  <si>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</si>
  <si>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</si>
  <si>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</si>
  <si>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</si>
  <si>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</si>
  <si>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</si>
  <si>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</si>
  <si>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</si>
  <si>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</si>
  <si>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</si>
  <si>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</si>
  <si>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</si>
  <si>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</si>
  <si>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</si>
  <si>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</si>
  <si>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</si>
  <si>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</si>
  <si>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</si>
  <si>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</si>
  <si>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</si>
  <si>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</si>
  <si>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</si>
  <si>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</si>
  <si>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</si>
  <si>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</si>
  <si>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</si>
  <si>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</si>
  <si>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</si>
  <si>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</si>
  <si>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</si>
  <si>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</si>
  <si>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</si>
  <si>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</si>
  <si>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</si>
  <si>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</si>
  <si>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</si>
  <si>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</si>
  <si>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</si>
  <si>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</si>
  <si>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</si>
  <si>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</si>
  <si>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</si>
  <si>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</si>
  <si>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</si>
  <si>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</si>
  <si>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</si>
  <si>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</si>
  <si>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</si>
  <si>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</si>
  <si>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</si>
  <si>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</si>
  <si>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</si>
  <si>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</si>
  <si>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</si>
  <si>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</si>
  <si>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</si>
  <si>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</si>
  <si>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</si>
  <si>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</si>
  <si>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</si>
  <si>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</si>
  <si>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</si>
  <si>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</si>
  <si>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</si>
  <si>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</si>
  <si>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</si>
  <si>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</si>
  <si>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</si>
  <si>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</si>
  <si>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</si>
  <si>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</si>
  <si>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</si>
  <si>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</si>
  <si>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</si>
  <si>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</si>
  <si>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</si>
  <si>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</si>
  <si>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</si>
  <si>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</si>
  <si>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</si>
  <si>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</si>
  <si>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</si>
  <si>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</si>
  <si>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</si>
  <si>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</si>
  <si>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</si>
  <si>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</si>
  <si>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</si>
  <si>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</si>
  <si>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</si>
  <si>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</si>
  <si>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</si>
  <si>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</si>
  <si>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</si>
  <si>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</si>
  <si>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</si>
  <si>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</si>
  <si>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</si>
  <si>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</si>
  <si>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</si>
  <si>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</si>
  <si>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</si>
  <si>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</si>
  <si>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</si>
  <si>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</si>
  <si>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</si>
  <si>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</si>
  <si>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</si>
  <si>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</si>
  <si>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</si>
  <si>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</si>
  <si>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</si>
  <si>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</si>
  <si>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</si>
  <si>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</si>
  <si>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</si>
  <si>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</si>
  <si>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</si>
  <si>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</si>
  <si>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</si>
  <si>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</si>
  <si>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</si>
  <si>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</si>
  <si>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</si>
  <si>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</si>
  <si>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</si>
  <si>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</si>
  <si>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</si>
  <si>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</si>
  <si>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</si>
  <si>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</si>
  <si>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</si>
  <si>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</si>
  <si>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</si>
  <si>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</si>
  <si>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</si>
  <si>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</si>
  <si>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</si>
  <si>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</si>
  <si>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</si>
  <si>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</si>
  <si>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</si>
  <si>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</si>
  <si>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</si>
  <si>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</si>
  <si>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</si>
  <si>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</si>
  <si>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</si>
  <si>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</si>
  <si>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</si>
  <si>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</si>
  <si>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</si>
  <si>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</si>
  <si>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</si>
  <si>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</si>
  <si>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</si>
  <si>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</si>
  <si>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</si>
  <si>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</si>
  <si>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</si>
  <si>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</si>
  <si>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</si>
  <si>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</si>
  <si>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</si>
  <si>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</si>
  <si>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</si>
  <si>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</si>
  <si>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</si>
  <si>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</si>
  <si>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</si>
  <si>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</si>
  <si>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</si>
  <si>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</si>
  <si>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</si>
  <si>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</si>
  <si>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</si>
  <si>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</si>
  <si>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</si>
  <si>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</si>
  <si>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</si>
  <si>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</si>
  <si>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</si>
  <si>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</si>
  <si>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</si>
  <si>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</si>
  <si>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</si>
  <si>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</si>
  <si>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</si>
  <si>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</si>
  <si>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</si>
  <si>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</si>
  <si>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</si>
  <si>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</si>
  <si>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</si>
  <si>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</si>
  <si>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</si>
  <si>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</si>
  <si>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</si>
  <si>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</si>
  <si>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</si>
  <si>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</si>
  <si>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</si>
  <si>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</si>
  <si>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</si>
  <si>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</si>
  <si>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</si>
  <si>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</si>
  <si>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</si>
  <si>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</si>
  <si>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</si>
  <si>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</si>
  <si>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</si>
  <si>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</si>
  <si>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</si>
  <si>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</si>
  <si>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</si>
  <si>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</si>
  <si>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</si>
  <si>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</si>
  <si>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</si>
  <si>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</si>
  <si>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</si>
  <si>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</si>
  <si>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</si>
  <si>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</si>
  <si>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</si>
  <si>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</si>
  <si>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</si>
  <si>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</si>
  <si>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</si>
  <si>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</si>
  <si>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</si>
  <si>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</si>
  <si>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</si>
  <si>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</si>
  <si>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</si>
  <si>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</si>
  <si>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</si>
  <si>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</si>
  <si>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</si>
  <si>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</si>
  <si>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</si>
  <si>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</si>
  <si>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</si>
  <si>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</si>
  <si>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</si>
  <si>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</si>
  <si>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</si>
  <si>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</si>
  <si>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</si>
  <si>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</si>
  <si>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</si>
  <si>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</si>
  <si>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</si>
  <si>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</si>
  <si>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</si>
  <si>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</si>
  <si>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</si>
  <si>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</si>
  <si>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</si>
  <si>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</si>
  <si>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</si>
  <si>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</si>
  <si>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</si>
  <si>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</si>
  <si>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</si>
  <si>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</si>
  <si>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</si>
  <si>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</si>
  <si>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</si>
  <si>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</si>
  <si>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</si>
  <si>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</si>
  <si>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</si>
  <si>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</si>
  <si>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</si>
  <si>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</si>
  <si>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</si>
  <si>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</si>
  <si>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</si>
  <si>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</si>
  <si>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</si>
  <si>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</si>
  <si>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</si>
  <si>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</si>
  <si>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</si>
  <si>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</si>
  <si>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</si>
  <si>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</si>
  <si>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</si>
  <si>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</si>
  <si>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</si>
  <si>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</si>
  <si>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</si>
  <si>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</si>
  <si>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</si>
  <si>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</si>
  <si>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</si>
  <si>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</si>
  <si>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</si>
  <si>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</si>
  <si>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</si>
  <si>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</si>
  <si>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</si>
  <si>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</si>
  <si>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</si>
  <si>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</si>
  <si>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</si>
  <si>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</si>
  <si>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</si>
  <si>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</si>
  <si>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</si>
  <si>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</si>
  <si>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</si>
  <si>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</si>
  <si>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</si>
  <si>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</si>
  <si>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</si>
  <si>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</si>
  <si>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</si>
  <si>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</si>
  <si>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</si>
  <si>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</si>
  <si>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</si>
  <si>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</si>
  <si>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</si>
  <si>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</si>
  <si>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</si>
  <si>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</si>
  <si>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</si>
  <si>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</si>
  <si>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</si>
  <si>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</si>
  <si>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</si>
  <si>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</si>
  <si>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</si>
  <si>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</si>
  <si>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</si>
  <si>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</si>
  <si>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</si>
  <si>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</si>
  <si>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</si>
  <si>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</si>
  <si>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</si>
  <si>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</si>
  <si>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</si>
  <si>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</si>
  <si>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</si>
  <si>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</si>
  <si>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</si>
  <si>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</si>
  <si>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</si>
  <si>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</si>
  <si>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</si>
  <si>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</si>
  <si>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</si>
  <si>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</si>
  <si>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</si>
  <si>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</si>
  <si>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</si>
  <si>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</si>
  <si>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</si>
  <si>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</si>
  <si>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</si>
  <si>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</si>
  <si>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</si>
  <si>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</si>
  <si>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</si>
  <si>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</si>
  <si>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</si>
  <si>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</si>
  <si>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</si>
  <si>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</si>
  <si>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</si>
  <si>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</si>
  <si>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</si>
  <si>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</si>
  <si>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</si>
  <si>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</si>
  <si>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</si>
  <si>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</si>
  <si>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</si>
  <si>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</si>
  <si>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</si>
  <si>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</si>
  <si>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</si>
  <si>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</si>
  <si>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</si>
  <si>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</si>
  <si>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</si>
  <si>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</si>
  <si>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</si>
  <si>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</si>
  <si>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</si>
  <si>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</si>
  <si>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</si>
  <si>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</si>
  <si>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</si>
  <si>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</si>
  <si>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</si>
  <si>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</si>
  <si>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</si>
  <si>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</si>
  <si>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</si>
  <si>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</si>
  <si>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</si>
  <si>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</si>
  <si>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</si>
  <si>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</si>
  <si>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</si>
  <si>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</si>
  <si>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</si>
  <si>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</si>
  <si>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</si>
  <si>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</si>
  <si>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</si>
  <si>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</si>
  <si>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</si>
  <si>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</si>
  <si>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</si>
  <si>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</si>
  <si>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</si>
  <si>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</si>
  <si>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</si>
  <si>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</si>
  <si>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</si>
  <si>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</si>
  <si>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</si>
  <si>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</si>
  <si>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</si>
  <si>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</si>
  <si>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</si>
  <si>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</si>
  <si>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</si>
  <si>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</si>
  <si>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</si>
  <si>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</si>
  <si>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</si>
  <si>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</si>
  <si>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</si>
  <si>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</si>
  <si>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</si>
  <si>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</si>
  <si>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</si>
  <si>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</si>
  <si>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</si>
  <si>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</si>
  <si>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</si>
  <si>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</si>
  <si>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</si>
  <si>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</si>
  <si>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</si>
  <si>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</si>
  <si>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</si>
  <si>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</si>
  <si>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</si>
  <si>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</si>
  <si>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</si>
  <si>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</si>
  <si>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</si>
  <si>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</si>
  <si>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</si>
  <si>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</si>
  <si>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</si>
  <si>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</si>
  <si>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</si>
  <si>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</si>
  <si>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</si>
  <si>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</si>
  <si>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</si>
  <si>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</si>
  <si>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</si>
  <si>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</si>
  <si>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</si>
  <si>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</si>
  <si>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</si>
  <si>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</si>
  <si>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</si>
  <si>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</si>
  <si>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</si>
  <si>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</si>
  <si>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</si>
  <si>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</si>
  <si>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</si>
  <si>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</si>
  <si>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</si>
  <si>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</si>
  <si>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</si>
  <si>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</si>
  <si>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</si>
  <si>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</si>
  <si>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</si>
  <si>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</si>
  <si>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</si>
  <si>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</si>
  <si>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</si>
  <si>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</si>
  <si>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</si>
  <si>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</si>
  <si>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</si>
  <si>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</si>
  <si>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</si>
  <si>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</si>
  <si>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</si>
  <si>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</si>
  <si>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</si>
  <si>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</si>
  <si>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</si>
  <si>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</si>
  <si>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</si>
  <si>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</si>
  <si>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</si>
  <si>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</si>
  <si>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</si>
  <si>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</si>
  <si>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</si>
  <si>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</si>
  <si>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</si>
  <si>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</si>
  <si>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</si>
  <si>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</si>
  <si>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</si>
  <si>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</si>
  <si>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</si>
  <si>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</si>
  <si>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</si>
  <si>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</si>
  <si>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</si>
  <si>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</si>
  <si>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</si>
  <si>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</si>
  <si>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</si>
  <si>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</si>
  <si>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</si>
  <si>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</si>
  <si>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</si>
  <si>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</si>
  <si>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</si>
  <si>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</si>
  <si>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</si>
  <si>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</si>
  <si>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</si>
  <si>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</si>
  <si>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</si>
  <si>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</si>
  <si>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</si>
  <si>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</si>
  <si>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</si>
  <si>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</si>
  <si>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</si>
  <si>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</si>
  <si>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</si>
  <si>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</si>
  <si>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</si>
  <si>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</si>
  <si>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</si>
  <si>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</si>
  <si>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</si>
  <si>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</si>
  <si>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</si>
  <si>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</si>
  <si>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</si>
  <si>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</si>
  <si>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</si>
  <si>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</si>
  <si>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</si>
  <si>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</si>
  <si>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</si>
  <si>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</si>
  <si>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</si>
  <si>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</si>
  <si>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</si>
  <si>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</si>
  <si>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</si>
  <si>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</si>
  <si>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</si>
  <si>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</si>
  <si>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</si>
  <si>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</si>
  <si>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</si>
  <si>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</si>
  <si>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</si>
  <si>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</si>
  <si>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</si>
  <si>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</si>
  <si>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</si>
  <si>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</si>
  <si>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</si>
  <si>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</si>
  <si>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</si>
  <si>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</si>
  <si>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</si>
  <si>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</si>
  <si>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</si>
  <si>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</si>
  <si>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</si>
  <si>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</si>
  <si>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</si>
  <si>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</si>
  <si>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</si>
  <si>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</si>
  <si>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</si>
  <si>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</si>
  <si>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</si>
  <si>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</si>
  <si>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</si>
  <si>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</si>
  <si>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</si>
  <si>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</si>
  <si>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</si>
  <si>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</si>
  <si>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</si>
  <si>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</si>
  <si>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</si>
  <si>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</si>
  <si>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</si>
  <si>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</si>
  <si>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</si>
  <si>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</si>
  <si>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</si>
  <si>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</si>
  <si>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</si>
  <si>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</si>
  <si>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</si>
  <si>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</si>
  <si>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</si>
  <si>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</si>
  <si>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</si>
  <si>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</si>
  <si>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</si>
  <si>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</si>
  <si>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</si>
  <si>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</si>
  <si>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</si>
  <si>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</si>
  <si>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</si>
  <si>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</si>
  <si>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</si>
  <si>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</si>
  <si>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</si>
  <si>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</si>
  <si>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</si>
  <si>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</si>
  <si>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</si>
  <si>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</si>
  <si>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</si>
  <si>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</si>
  <si>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</si>
  <si>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</si>
  <si>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</si>
  <si>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</si>
  <si>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</si>
  <si>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</si>
  <si>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</si>
  <si>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</si>
  <si>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</si>
  <si>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</si>
  <si>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</si>
  <si>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</si>
  <si>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</si>
  <si>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</si>
  <si>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</si>
  <si>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</si>
  <si>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</si>
  <si>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</si>
  <si>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</si>
  <si>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</si>
  <si>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</si>
  <si>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</si>
  <si>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</si>
  <si>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</si>
  <si>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</si>
  <si>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</si>
  <si>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</si>
  <si>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</si>
  <si>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</si>
  <si>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</si>
  <si>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</si>
  <si>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</si>
  <si>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</si>
  <si>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</si>
  <si>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</si>
  <si>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</si>
  <si>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</si>
  <si>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</si>
  <si>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</si>
  <si>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</si>
  <si>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</si>
  <si>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</si>
  <si>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</si>
  <si>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</si>
  <si>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</si>
  <si>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</si>
  <si>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</si>
  <si>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</si>
  <si>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</si>
  <si>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</si>
  <si>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</si>
  <si>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</si>
  <si>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</si>
  <si>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</si>
  <si>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</si>
  <si>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</si>
  <si>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</si>
  <si>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</si>
  <si>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</si>
  <si>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</si>
  <si>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</si>
  <si>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</si>
  <si>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</si>
  <si>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</si>
  <si>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</si>
  <si>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</si>
  <si>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</si>
  <si>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</si>
  <si>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</si>
  <si>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</si>
  <si>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</si>
  <si>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</si>
  <si>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</si>
  <si>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</si>
  <si>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</si>
  <si>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</si>
  <si>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</si>
  <si>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</si>
  <si>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</si>
  <si>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</si>
  <si>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</si>
  <si>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</si>
  <si>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</si>
  <si>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</si>
  <si>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</si>
  <si>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</si>
  <si>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</si>
  <si>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</si>
  <si>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</si>
  <si>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</si>
  <si>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</si>
  <si>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</si>
  <si>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</si>
  <si>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</si>
  <si>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</si>
  <si>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</si>
  <si>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</si>
  <si>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</si>
  <si>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</si>
  <si>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</si>
  <si>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</si>
  <si>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</si>
  <si>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</si>
  <si>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</si>
  <si>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</si>
  <si>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</si>
  <si>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</si>
  <si>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</si>
  <si>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</si>
  <si>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</si>
  <si>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</si>
  <si>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</si>
  <si>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</si>
  <si>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</si>
  <si>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</si>
  <si>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</si>
  <si>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</si>
  <si>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</si>
  <si>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</si>
  <si>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</si>
  <si>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</si>
  <si>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</si>
  <si>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</si>
  <si>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</si>
  <si>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</si>
  <si>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</si>
  <si>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</si>
  <si>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</si>
  <si>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</si>
  <si>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</si>
  <si>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</si>
  <si>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</si>
  <si>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</si>
  <si>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</si>
  <si>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</si>
  <si>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</si>
  <si>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</si>
  <si>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</si>
  <si>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</si>
  <si>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</si>
  <si>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</si>
  <si>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</si>
  <si>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</si>
  <si>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</si>
  <si>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</si>
  <si>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</si>
  <si>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</si>
  <si>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</si>
  <si>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</si>
  <si>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</si>
  <si>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</si>
  <si>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</si>
  <si>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</si>
  <si>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</si>
  <si>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</si>
  <si>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</si>
  <si>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</si>
  <si>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</si>
  <si>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</si>
  <si>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</si>
  <si>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</si>
  <si>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</si>
  <si>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</si>
  <si>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</si>
  <si>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</si>
  <si>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</si>
  <si>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</si>
  <si>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</si>
  <si>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</si>
  <si>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</si>
  <si>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</si>
  <si>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</si>
  <si>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</si>
  <si>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</si>
  <si>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</si>
  <si>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</si>
  <si>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</si>
  <si>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</si>
  <si>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</si>
  <si>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</si>
  <si>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</si>
  <si>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</si>
  <si>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</si>
  <si>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</si>
  <si>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</si>
  <si>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</si>
  <si>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</si>
  <si>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</si>
  <si>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</si>
  <si>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</si>
  <si>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</si>
  <si>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</si>
  <si>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</si>
  <si>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</si>
  <si>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</si>
  <si>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</si>
  <si>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</si>
  <si>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</si>
  <si>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</si>
  <si>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</si>
  <si>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</si>
  <si>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</si>
  <si>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</si>
  <si>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</si>
  <si>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</si>
  <si>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</si>
  <si>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</si>
  <si>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</si>
  <si>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</si>
  <si>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</si>
  <si>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</si>
  <si>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</si>
  <si>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</si>
  <si>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</si>
  <si>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</si>
  <si>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</si>
  <si>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</si>
  <si>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</si>
  <si>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</si>
  <si>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</si>
  <si>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</si>
  <si>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</si>
  <si>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</si>
  <si>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</si>
  <si>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</si>
  <si>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</si>
  <si>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</si>
  <si>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</si>
  <si>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</si>
  <si>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</si>
  <si>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</si>
  <si>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</si>
  <si>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</si>
  <si>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</si>
  <si>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</si>
  <si>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</si>
  <si>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</si>
  <si>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</si>
  <si>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</si>
  <si>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</si>
  <si>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</si>
  <si>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</si>
  <si>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</si>
  <si>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</si>
  <si>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</si>
  <si>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</si>
  <si>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</si>
  <si>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</si>
  <si>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</si>
  <si>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</si>
  <si>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</si>
  <si>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</si>
  <si>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</si>
  <si>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</si>
  <si>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</si>
  <si>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</si>
  <si>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</si>
  <si>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</si>
  <si>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</si>
  <si>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</si>
  <si>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</si>
  <si>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</si>
  <si>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</si>
  <si>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</si>
  <si>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</si>
  <si>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</si>
  <si>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</si>
  <si>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</si>
  <si>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</si>
  <si>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</si>
  <si>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</si>
  <si>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</si>
  <si>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</si>
  <si>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</si>
  <si>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</si>
  <si>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</si>
  <si>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</si>
  <si>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</si>
  <si>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</si>
  <si>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</si>
  <si>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</si>
  <si>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</si>
  <si>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</si>
  <si>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</si>
  <si>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</si>
  <si>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</si>
  <si>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</si>
  <si>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</si>
  <si>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</si>
  <si>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</si>
  <si>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</si>
  <si>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</si>
  <si>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</si>
  <si>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</si>
  <si>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</si>
  <si>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</si>
  <si>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</si>
  <si>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</si>
  <si>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</si>
  <si>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</si>
  <si>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</si>
  <si>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</si>
  <si>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</si>
  <si>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</si>
  <si>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</si>
  <si>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</si>
  <si>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</si>
  <si>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</si>
  <si>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</si>
  <si>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</si>
  <si>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</si>
  <si>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</si>
  <si>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</si>
  <si>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</si>
  <si>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</si>
  <si>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</si>
  <si>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</si>
  <si>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</si>
  <si>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</si>
  <si>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</si>
  <si>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</si>
  <si>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</si>
  <si>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</si>
  <si>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</si>
  <si>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</si>
  <si>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</si>
  <si>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</si>
  <si>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</si>
  <si>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</si>
  <si>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</si>
  <si>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</si>
  <si>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</si>
  <si>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</si>
  <si>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</si>
  <si>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</si>
  <si>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</si>
  <si>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</si>
  <si>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</si>
  <si>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</si>
  <si>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</si>
  <si>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</si>
  <si>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</si>
  <si>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</si>
  <si>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</si>
  <si>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</si>
  <si>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</si>
  <si>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</si>
  <si>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</si>
  <si>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</si>
  <si>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</si>
  <si>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</si>
  <si>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</si>
  <si>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</si>
  <si>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</si>
  <si>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</si>
  <si>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</si>
  <si>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</si>
  <si>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</si>
  <si>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</si>
  <si>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</si>
  <si>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</si>
  <si>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</si>
  <si>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</si>
  <si>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</si>
  <si>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</si>
  <si>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</si>
  <si>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</si>
  <si>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</si>
  <si>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</si>
  <si>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</si>
  <si>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</si>
  <si>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</si>
  <si>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</si>
  <si>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</si>
  <si>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</si>
  <si>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</si>
  <si>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</si>
  <si>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</si>
  <si>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</si>
  <si>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</si>
  <si>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</si>
  <si>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</si>
  <si>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</si>
  <si>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</si>
  <si>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</si>
  <si>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</si>
  <si>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</si>
  <si>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</si>
  <si>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</si>
  <si>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</si>
  <si>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</si>
  <si>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</si>
  <si>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</si>
  <si>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</si>
  <si>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</si>
  <si>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</si>
  <si>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</si>
  <si>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</si>
  <si>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</si>
  <si>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</si>
  <si>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</si>
  <si>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</si>
  <si>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</si>
  <si>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</si>
  <si>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</si>
  <si>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</si>
  <si>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</si>
  <si>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</si>
  <si>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</si>
  <si>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</si>
  <si>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</si>
  <si>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</si>
  <si>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</si>
  <si>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</si>
  <si>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</si>
  <si>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</si>
  <si>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</si>
  <si>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</si>
  <si>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</si>
  <si>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</si>
  <si>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</si>
  <si>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</si>
  <si>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</si>
  <si>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</si>
  <si>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</si>
  <si>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</si>
  <si>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</si>
  <si>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</si>
  <si>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</si>
  <si>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</si>
  <si>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</si>
  <si>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</si>
  <si>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</si>
  <si>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</si>
  <si>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</si>
  <si>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</si>
  <si>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</si>
  <si>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</si>
  <si>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</si>
  <si>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</si>
  <si>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</si>
  <si>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</si>
  <si>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</si>
  <si>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</si>
  <si>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</si>
  <si>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</si>
  <si>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</si>
  <si>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</si>
  <si>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</si>
  <si>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</si>
  <si>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</si>
  <si>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</si>
  <si>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</si>
  <si>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</si>
  <si>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</si>
  <si>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</si>
  <si>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</si>
  <si>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</si>
  <si>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</si>
  <si>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</si>
  <si>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</si>
  <si>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</si>
  <si>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</si>
  <si>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</si>
  <si>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</si>
  <si>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</si>
  <si>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</si>
  <si>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</si>
  <si>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</si>
  <si>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</si>
  <si>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</si>
  <si>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</si>
  <si>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</si>
  <si>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</si>
  <si>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</si>
  <si>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</si>
  <si>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</si>
  <si>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</si>
  <si>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</si>
  <si>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</si>
  <si>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</si>
  <si>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</si>
  <si>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</si>
  <si>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</si>
  <si>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</si>
  <si>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</si>
  <si>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</si>
  <si>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</si>
  <si>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</si>
  <si>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</si>
  <si>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</si>
  <si>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</si>
  <si>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</si>
  <si>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</si>
  <si>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</si>
  <si>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</si>
  <si>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</si>
  <si>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</si>
  <si>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</si>
  <si>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</si>
  <si>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</si>
  <si>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</si>
  <si>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</si>
  <si>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</si>
  <si>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</si>
  <si>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</si>
  <si>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</si>
  <si>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</si>
  <si>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</si>
  <si>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</si>
  <si>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</si>
  <si>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</si>
  <si>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</si>
  <si>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</si>
  <si>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</si>
  <si>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</si>
  <si>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</si>
  <si>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</si>
  <si>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</si>
  <si>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</si>
  <si>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</si>
  <si>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</si>
  <si>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</si>
  <si>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</si>
  <si>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</si>
  <si>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</si>
  <si>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</si>
  <si>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</si>
  <si>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</si>
  <si>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</si>
  <si>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</si>
  <si>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</si>
  <si>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</si>
  <si>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</si>
  <si>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</si>
  <si>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</si>
  <si>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</si>
  <si>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</si>
  <si>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</si>
  <si>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</si>
  <si>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</si>
  <si>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</si>
  <si>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</si>
  <si>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</si>
  <si>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</si>
  <si>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</si>
  <si>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</si>
  <si>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</si>
  <si>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</si>
  <si>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</si>
  <si>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</si>
  <si>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</si>
  <si>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</si>
  <si>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</si>
  <si>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</si>
  <si>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</si>
  <si>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</si>
  <si>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</si>
  <si>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</si>
  <si>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</si>
  <si>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</si>
  <si>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</si>
  <si>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</si>
  <si>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</si>
  <si>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</si>
  <si>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</si>
  <si>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</si>
  <si>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</si>
  <si>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</si>
  <si>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</si>
  <si>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</si>
  <si>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</si>
  <si>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</si>
  <si>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</si>
  <si>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</si>
  <si>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</si>
  <si>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</si>
  <si>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</si>
  <si>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</si>
  <si>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</si>
  <si>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</si>
  <si>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</si>
  <si>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</si>
  <si>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</si>
  <si>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</si>
  <si>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</si>
  <si>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</si>
  <si>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</si>
  <si>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</si>
  <si>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</si>
  <si>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</si>
  <si>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</si>
  <si>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</si>
  <si>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</si>
  <si>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</si>
  <si>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</si>
  <si>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</si>
  <si>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</si>
  <si>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</si>
  <si>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</si>
  <si>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</si>
  <si>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</si>
  <si>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</si>
  <si>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</si>
  <si>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</si>
  <si>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</si>
  <si>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</si>
  <si>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</si>
  <si>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</si>
  <si>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</si>
  <si>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</si>
  <si>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</si>
  <si>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</si>
  <si>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</si>
  <si>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</si>
  <si>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</si>
  <si>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</si>
  <si>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</si>
  <si>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</si>
  <si>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</si>
  <si>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</si>
  <si>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</si>
  <si>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</si>
  <si>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</si>
  <si>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</si>
  <si>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</si>
  <si>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</si>
  <si>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</si>
  <si>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</si>
  <si>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</si>
  <si>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</si>
  <si>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</si>
  <si>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</si>
  <si>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</si>
  <si>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</si>
  <si>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</si>
  <si>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</si>
  <si>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</si>
  <si>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</si>
  <si>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</si>
  <si>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</si>
  <si>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</si>
  <si>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</si>
  <si>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</si>
  <si>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</si>
  <si>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</si>
  <si>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</si>
  <si>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</si>
  <si>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</si>
  <si>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</si>
  <si>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</si>
  <si>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</si>
  <si>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</si>
  <si>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</si>
  <si>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</si>
  <si>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</si>
  <si>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</si>
  <si>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</si>
  <si>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</si>
  <si>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</si>
  <si>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</si>
  <si>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</si>
  <si>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</si>
  <si>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</si>
  <si>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</si>
  <si>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</si>
  <si>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</si>
  <si>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</si>
  <si>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</si>
  <si>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</si>
  <si>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</si>
  <si>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</si>
  <si>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</si>
  <si>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</si>
  <si>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</si>
  <si>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</si>
  <si>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</si>
  <si>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</si>
  <si>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</si>
  <si>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</si>
  <si>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</si>
  <si>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</si>
  <si>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</si>
  <si>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</si>
  <si>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</si>
  <si>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</si>
  <si>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</si>
  <si>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</si>
  <si>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</si>
  <si>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</si>
  <si>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</si>
  <si>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</si>
  <si>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</si>
  <si>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</si>
  <si>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</si>
  <si>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</si>
  <si>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</si>
  <si>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</si>
  <si>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</si>
  <si>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</si>
  <si>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</si>
  <si>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</si>
  <si>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</si>
  <si>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</si>
  <si>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</si>
  <si>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</si>
  <si>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</si>
  <si>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</si>
  <si>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</si>
  <si>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</si>
  <si>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</si>
  <si>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</si>
  <si>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</si>
  <si>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</si>
  <si>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</si>
  <si>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</si>
  <si>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</si>
  <si>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</si>
  <si>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</si>
  <si>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</si>
  <si>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</si>
  <si>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</si>
  <si>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</si>
  <si>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</si>
  <si>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</si>
  <si>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</si>
  <si>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</si>
  <si>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</si>
  <si>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</si>
  <si>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</si>
  <si>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</si>
  <si>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</si>
  <si>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</si>
  <si>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</si>
  <si>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</si>
  <si>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</si>
  <si>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</si>
  <si>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</si>
  <si>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</si>
  <si>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</si>
  <si>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</si>
  <si>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</si>
  <si>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</si>
  <si>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</si>
  <si>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</si>
  <si>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</si>
  <si>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</si>
  <si>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</si>
  <si>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</si>
  <si>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</si>
  <si>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</si>
  <si>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</si>
  <si>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</si>
  <si>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</si>
  <si>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</si>
  <si>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</si>
  <si>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</si>
  <si>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</si>
  <si>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</si>
  <si>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</si>
  <si>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</si>
  <si>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</si>
  <si>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</si>
  <si>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</si>
  <si>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</si>
  <si>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</si>
  <si>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</si>
  <si>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</si>
  <si>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</si>
  <si>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</si>
  <si>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</si>
  <si>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</si>
  <si>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</si>
  <si>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</si>
  <si>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</si>
  <si>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</si>
  <si>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</si>
  <si>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</si>
  <si>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</si>
  <si>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</si>
  <si>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</si>
  <si>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</si>
  <si>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</si>
  <si>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</si>
  <si>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</si>
  <si>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</si>
  <si>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</si>
  <si>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</si>
  <si>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</si>
  <si>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</si>
  <si>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</si>
  <si>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</si>
  <si>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</si>
  <si>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</si>
  <si>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</si>
  <si>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</si>
  <si>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</si>
  <si>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</si>
  <si>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</si>
  <si>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</si>
  <si>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</si>
  <si>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</si>
  <si>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</si>
  <si>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</si>
  <si>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</si>
  <si>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</si>
  <si>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</si>
  <si>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</si>
  <si>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</si>
  <si>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</si>
  <si>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</si>
  <si>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</si>
  <si>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</si>
  <si>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</si>
  <si>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</si>
  <si>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</si>
  <si>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</si>
  <si>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</si>
  <si>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</si>
  <si>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</si>
  <si>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</si>
  <si>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</si>
  <si>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</si>
  <si>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</si>
  <si>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</si>
  <si>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</si>
  <si>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</si>
  <si>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</si>
  <si>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</si>
  <si>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</si>
  <si>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</si>
  <si>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</si>
  <si>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</si>
  <si>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</si>
  <si>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</si>
  <si>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</si>
  <si>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</si>
  <si>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</si>
  <si>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</si>
  <si>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</si>
  <si>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</si>
  <si>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</si>
  <si>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</si>
  <si>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</si>
  <si>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</si>
  <si>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</si>
  <si>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</si>
  <si>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</si>
  <si>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</si>
  <si>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</si>
  <si>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</si>
  <si>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</si>
  <si>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</si>
  <si>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</si>
  <si>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</si>
  <si>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</si>
  <si>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</si>
  <si>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</si>
  <si>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</si>
  <si>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</si>
  <si>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</si>
  <si>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</si>
  <si>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</si>
  <si>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</si>
  <si>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</si>
  <si>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</si>
  <si>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</si>
  <si>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</si>
  <si>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</si>
  <si>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</si>
  <si>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</si>
  <si>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</si>
  <si>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</si>
  <si>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</si>
  <si>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</si>
  <si>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</si>
  <si>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</si>
  <si>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</si>
  <si>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</si>
  <si>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</si>
  <si>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</si>
  <si>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</si>
  <si>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</si>
  <si>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</si>
  <si>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</si>
  <si>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</si>
  <si>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</si>
  <si>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</si>
  <si>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</si>
  <si>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</si>
  <si>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</si>
  <si>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</si>
  <si>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</si>
  <si>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</si>
  <si>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</si>
  <si>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</si>
  <si>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</si>
  <si>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</si>
  <si>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</si>
  <si>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</si>
  <si>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</si>
  <si>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</si>
  <si>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</si>
  <si>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</si>
  <si>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</si>
  <si>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</si>
  <si>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</si>
  <si>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</si>
  <si>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</si>
  <si>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</si>
  <si>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</si>
  <si>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</si>
  <si>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</si>
  <si>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</si>
  <si>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</si>
  <si>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</si>
  <si>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</si>
  <si>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</si>
  <si>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</si>
  <si>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</si>
  <si>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</si>
  <si>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</si>
  <si>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</si>
  <si>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</si>
  <si>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</si>
  <si>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</si>
  <si>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</si>
  <si>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</si>
  <si>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</si>
  <si>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</si>
  <si>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</si>
  <si>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</si>
  <si>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</si>
  <si>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</si>
  <si>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</si>
  <si>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</si>
  <si>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</si>
  <si>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</si>
  <si>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</si>
  <si>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</si>
  <si>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</si>
  <si>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</si>
  <si>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</si>
  <si>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</si>
  <si>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</si>
  <si>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</si>
  <si>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</si>
  <si>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</si>
  <si>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</si>
  <si>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</si>
  <si>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</si>
  <si>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</si>
  <si>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</si>
  <si>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</si>
  <si>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</si>
  <si>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</si>
  <si>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</si>
  <si>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</si>
  <si>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</si>
  <si>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</si>
  <si>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</si>
  <si>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</si>
  <si>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</si>
  <si>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</si>
  <si>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</si>
  <si>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</si>
  <si>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</si>
  <si>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</si>
  <si>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</si>
  <si>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</si>
  <si>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</si>
  <si>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</si>
  <si>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</si>
  <si>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</si>
  <si>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</si>
  <si>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</si>
  <si>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</si>
  <si>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</si>
  <si>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</si>
  <si>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</si>
  <si>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</si>
  <si>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</si>
  <si>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</si>
  <si>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</si>
  <si>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</si>
  <si>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</si>
  <si>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</si>
  <si>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</si>
  <si>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</si>
  <si>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</si>
  <si>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</si>
  <si>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</si>
  <si>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</si>
  <si>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</si>
  <si>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</si>
  <si>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</si>
  <si>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</si>
  <si>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</si>
  <si>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</si>
  <si>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</si>
  <si>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</si>
  <si>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</si>
  <si>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</si>
  <si>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</si>
  <si>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</si>
  <si>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</si>
  <si>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</si>
  <si>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</si>
  <si>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</si>
  <si>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</si>
  <si>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</si>
  <si>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</si>
  <si>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</si>
  <si>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</si>
  <si>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</si>
  <si>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</si>
  <si>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</si>
  <si>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</si>
  <si>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</si>
  <si>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</si>
  <si>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</si>
  <si>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</si>
  <si>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</si>
  <si>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</si>
  <si>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</si>
  <si>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</si>
  <si>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</si>
  <si>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</si>
  <si>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</si>
  <si>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</si>
  <si>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</si>
  <si>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</si>
  <si>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</si>
  <si>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</si>
  <si>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</si>
  <si>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</si>
  <si>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</si>
  <si>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</si>
  <si>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</si>
  <si>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</si>
  <si>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</si>
  <si>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</si>
  <si>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</si>
  <si>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</si>
  <si>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</si>
  <si>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</si>
  <si>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</si>
  <si>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</si>
  <si>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</si>
  <si>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</si>
  <si>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</si>
  <si>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</si>
  <si>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</si>
  <si>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</si>
  <si>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</si>
  <si>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</si>
  <si>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</si>
  <si>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</si>
  <si>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</si>
  <si>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</si>
  <si>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</si>
  <si>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</si>
  <si>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</si>
  <si>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</si>
  <si>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</si>
  <si>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</si>
  <si>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</si>
  <si>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</si>
  <si>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</si>
  <si>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</si>
  <si>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</si>
  <si>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</si>
  <si>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</si>
  <si>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</si>
  <si>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</si>
  <si>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</si>
  <si>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</si>
  <si>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</si>
  <si>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</si>
  <si>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</si>
  <si>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</si>
  <si>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</si>
  <si>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</si>
  <si>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</si>
  <si>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</si>
  <si>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</si>
  <si>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</si>
  <si>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</si>
  <si>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</si>
  <si>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</si>
  <si>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</si>
  <si>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</si>
  <si>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</si>
  <si>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</si>
  <si>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</si>
  <si>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</si>
  <si>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</si>
  <si>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</si>
  <si>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</si>
  <si>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</si>
  <si>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</si>
  <si>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</si>
  <si>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</si>
  <si>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</si>
  <si>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</si>
  <si>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</si>
  <si>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</si>
  <si>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</si>
  <si>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</si>
  <si>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</si>
  <si>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</si>
  <si>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</si>
  <si>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</si>
  <si>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</si>
  <si>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</si>
  <si>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</si>
  <si>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</si>
  <si>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</si>
  <si>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</si>
  <si>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</si>
  <si>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</si>
  <si>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</si>
  <si>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</si>
  <si>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</si>
  <si>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</si>
  <si>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</si>
  <si>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</si>
  <si>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</si>
  <si>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</si>
  <si>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</si>
  <si>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</si>
  <si>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</si>
  <si>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</si>
  <si>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</si>
  <si>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</si>
  <si>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</si>
  <si>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</si>
  <si>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</si>
  <si>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</si>
  <si>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</si>
  <si>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</si>
  <si>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</si>
  <si>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</si>
  <si>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</si>
  <si>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</si>
  <si>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</si>
  <si>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</si>
  <si>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</si>
  <si>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</si>
  <si>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</si>
  <si>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</si>
  <si>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</si>
  <si>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</si>
  <si>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</si>
  <si>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</si>
  <si>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</si>
  <si>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</si>
  <si>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</si>
  <si>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</si>
  <si>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</si>
  <si>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</si>
  <si>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</si>
  <si>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</si>
  <si>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</si>
  <si>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</si>
  <si>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</si>
  <si>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</si>
  <si>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</si>
  <si>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</si>
  <si>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</si>
  <si>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</si>
  <si>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</si>
  <si>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</si>
  <si>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</si>
  <si>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</si>
  <si>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</si>
  <si>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</si>
  <si>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</si>
  <si>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</si>
  <si>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</si>
  <si>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</si>
  <si>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</si>
  <si>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</si>
  <si>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</si>
  <si>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</si>
  <si>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</si>
  <si>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</si>
  <si>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</si>
  <si>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</si>
  <si>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</si>
  <si>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</si>
  <si>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</si>
  <si>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</si>
  <si>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</si>
  <si>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</si>
  <si>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</si>
  <si>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</si>
  <si>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</si>
  <si>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</si>
  <si>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</si>
  <si>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</si>
  <si>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</si>
  <si>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</si>
  <si>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</si>
  <si>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</si>
  <si>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</si>
  <si>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</si>
  <si>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</si>
  <si>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</si>
  <si>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</si>
  <si>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</si>
  <si>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</si>
  <si>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</si>
  <si>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</si>
  <si>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</si>
  <si>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</si>
  <si>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</si>
  <si>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</si>
  <si>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</si>
  <si>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</si>
  <si>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</si>
  <si>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</si>
  <si>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</si>
  <si>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</si>
  <si>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</si>
  <si>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</si>
  <si>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</si>
  <si>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</si>
  <si>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</si>
  <si>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</si>
  <si>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</si>
  <si>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</si>
  <si>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</si>
  <si>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</si>
  <si>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</si>
  <si>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</si>
  <si>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</si>
  <si>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</si>
  <si>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</si>
  <si>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</si>
  <si>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</si>
  <si>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</si>
  <si>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</si>
  <si>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</si>
  <si>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</si>
  <si>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</si>
  <si>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</si>
  <si>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</si>
  <si>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</si>
  <si>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</si>
  <si>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</si>
  <si>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</si>
  <si>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</si>
  <si>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</si>
  <si>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</si>
  <si>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</si>
  <si>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</si>
  <si>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</si>
  <si>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</si>
  <si>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</si>
  <si>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</si>
  <si>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</si>
  <si>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</si>
  <si>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</si>
  <si>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</si>
  <si>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</si>
  <si>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</si>
  <si>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</si>
  <si>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</si>
  <si>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</si>
  <si>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</si>
  <si>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</si>
  <si>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</si>
  <si>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</si>
  <si>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</si>
  <si>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</si>
  <si>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</si>
  <si>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</si>
  <si>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</si>
  <si>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</si>
  <si>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</si>
  <si>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</si>
  <si>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</si>
  <si>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</si>
  <si>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</si>
  <si>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</si>
  <si>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</si>
  <si>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</si>
  <si>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</si>
  <si>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</si>
  <si>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</si>
  <si>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</si>
  <si>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</si>
  <si>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</si>
  <si>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</si>
  <si>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</si>
  <si>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</si>
  <si>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</si>
  <si>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</si>
  <si>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</si>
  <si>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</si>
  <si>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</si>
  <si>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</si>
  <si>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</si>
  <si>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</si>
  <si>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</si>
  <si>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</si>
  <si>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</si>
  <si>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</si>
  <si>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</si>
  <si>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</si>
  <si>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</si>
  <si>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</si>
  <si>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</si>
  <si>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</si>
  <si>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</si>
  <si>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</si>
  <si>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</si>
  <si>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</si>
  <si>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</si>
  <si>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</si>
  <si>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</si>
  <si>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</si>
  <si>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</si>
  <si>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</si>
  <si>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</si>
  <si>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</si>
  <si>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</si>
  <si>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</si>
  <si>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</si>
  <si>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</si>
  <si>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</si>
  <si>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</si>
  <si>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</si>
  <si>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</si>
  <si>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</si>
  <si>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</si>
  <si>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</si>
  <si>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</si>
  <si>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</si>
  <si>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</si>
  <si>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</si>
  <si>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</si>
  <si>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</si>
  <si>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</si>
  <si>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</si>
  <si>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</si>
  <si>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</si>
  <si>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</si>
  <si>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</si>
  <si>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</si>
  <si>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</si>
  <si>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</si>
  <si>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</si>
  <si>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</si>
  <si>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</si>
  <si>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</si>
  <si>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</si>
  <si>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</si>
  <si>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</si>
  <si>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</si>
  <si>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</si>
  <si>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</si>
  <si>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</si>
  <si>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</si>
  <si>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</si>
  <si>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</si>
  <si>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</si>
  <si>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</si>
  <si>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</si>
  <si>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</si>
  <si>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</si>
  <si>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</si>
  <si>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</si>
  <si>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</si>
  <si>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</si>
  <si>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</si>
  <si>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</si>
  <si>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</si>
  <si>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</si>
  <si>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</si>
  <si>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</si>
  <si>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</si>
  <si>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</si>
  <si>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</si>
  <si>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</si>
  <si>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</si>
  <si>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</si>
  <si>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</si>
  <si>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</si>
  <si>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</si>
  <si>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</si>
  <si>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</si>
  <si>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</si>
  <si>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</si>
  <si>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</si>
  <si>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</si>
  <si>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</si>
  <si>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</si>
  <si>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</si>
  <si>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</si>
  <si>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</si>
  <si>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</si>
  <si>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</si>
  <si>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</si>
  <si>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</si>
  <si>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</si>
  <si>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</si>
  <si>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</si>
  <si>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</si>
  <si>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</si>
  <si>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</si>
  <si>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</si>
  <si>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</si>
  <si>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</si>
  <si>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</si>
  <si>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</si>
  <si>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</si>
  <si>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</si>
  <si>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</si>
  <si>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</si>
  <si>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</si>
  <si>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</si>
  <si>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</si>
  <si>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</si>
  <si>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</si>
  <si>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</si>
  <si>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</si>
  <si>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</si>
  <si>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</si>
  <si>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</si>
  <si>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</si>
  <si>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</si>
  <si>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</si>
  <si>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</si>
  <si>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</si>
  <si>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</si>
  <si>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</si>
  <si>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</si>
  <si>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</si>
  <si>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</si>
  <si>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</si>
  <si>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</si>
  <si>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</si>
  <si>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</si>
  <si>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</si>
  <si>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</si>
  <si>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</si>
  <si>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</si>
  <si>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</si>
  <si>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</si>
  <si>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</si>
  <si>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</si>
  <si>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</si>
  <si>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</si>
  <si>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</si>
  <si>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</si>
  <si>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</si>
  <si>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</si>
  <si>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</si>
  <si>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</si>
  <si>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</si>
  <si>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</si>
  <si>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</si>
  <si>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</si>
  <si>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</si>
  <si>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</si>
  <si>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</si>
  <si>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</si>
  <si>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</si>
  <si>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</si>
  <si>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</si>
  <si>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</si>
  <si>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</si>
  <si>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</si>
  <si>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</si>
  <si>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</si>
  <si>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</si>
  <si>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</si>
  <si>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</si>
  <si>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</si>
  <si>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</si>
  <si>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</si>
  <si>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</si>
  <si>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</si>
  <si>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</si>
  <si>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</si>
  <si>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</si>
  <si>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</si>
  <si>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</si>
  <si>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</si>
  <si>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</si>
  <si>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</si>
  <si>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</si>
  <si>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</si>
  <si>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</si>
  <si>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</si>
  <si>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</si>
  <si>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</si>
  <si>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</si>
  <si>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</si>
  <si>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</si>
  <si>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</si>
  <si>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</si>
  <si>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</si>
  <si>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</si>
  <si>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</si>
  <si>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</si>
  <si>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</si>
  <si>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</si>
  <si>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</si>
  <si>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</si>
  <si>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</si>
  <si>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</si>
  <si>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</si>
  <si>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</si>
  <si>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</si>
  <si>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</si>
  <si>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</si>
  <si>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</si>
  <si>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</si>
  <si>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</si>
  <si>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</si>
  <si>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</si>
  <si>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</si>
  <si>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</si>
  <si>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</si>
  <si>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</si>
  <si>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</si>
  <si>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</si>
  <si>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</si>
  <si>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</si>
  <si>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</si>
  <si>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</si>
  <si>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</si>
  <si>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</si>
  <si>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</si>
  <si>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</si>
  <si>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</si>
  <si>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</si>
  <si>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</si>
  <si>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</si>
  <si>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</si>
  <si>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</si>
  <si>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</si>
  <si>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</si>
  <si>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</si>
  <si>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</si>
  <si>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</si>
  <si>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</si>
  <si>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</si>
  <si>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</si>
  <si>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</si>
  <si>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</si>
  <si>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</si>
  <si>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</si>
  <si>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</si>
  <si>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</si>
  <si>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</si>
  <si>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</si>
  <si>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</si>
  <si>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</si>
  <si>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</si>
  <si>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</si>
  <si>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</si>
  <si>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</si>
  <si>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</si>
  <si>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</si>
  <si>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</si>
  <si>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</si>
  <si>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</si>
  <si>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</si>
  <si>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</si>
  <si>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</si>
  <si>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</si>
  <si>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</si>
  <si>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</si>
  <si>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</si>
  <si>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</si>
  <si>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</si>
  <si>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</si>
  <si>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</si>
  <si>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</si>
  <si>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</si>
  <si>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</si>
  <si>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</si>
  <si>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</si>
  <si>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</si>
  <si>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</si>
  <si>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</si>
  <si>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</si>
  <si>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</si>
  <si>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</si>
  <si>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</si>
  <si>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</si>
  <si>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</si>
  <si>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</si>
  <si>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</si>
  <si>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</si>
  <si>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</si>
  <si>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</si>
  <si>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</si>
  <si>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</si>
  <si>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</si>
  <si>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</si>
  <si>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</si>
  <si>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</si>
  <si>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</si>
  <si>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</si>
  <si>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</si>
  <si>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</si>
  <si>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</si>
  <si>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</si>
  <si>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</si>
  <si>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</si>
  <si>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</si>
  <si>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</si>
  <si>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</si>
  <si>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</si>
  <si>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</si>
  <si>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</si>
  <si>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</si>
  <si>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</si>
  <si>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</si>
  <si>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</si>
  <si>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</si>
  <si>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</si>
  <si>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</si>
  <si>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</si>
  <si>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</si>
  <si>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</si>
  <si>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</si>
  <si>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</si>
  <si>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</si>
  <si>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</si>
  <si>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</si>
  <si>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</si>
  <si>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</si>
  <si>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</si>
  <si>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</si>
  <si>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</si>
  <si>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</si>
  <si>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</si>
  <si>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</si>
  <si>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</si>
  <si>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</si>
  <si>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</si>
  <si>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</si>
  <si>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</si>
  <si>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</si>
  <si>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</si>
  <si>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</si>
  <si>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</si>
  <si>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</si>
  <si>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</si>
  <si>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</si>
  <si>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</si>
  <si>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</si>
  <si>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</si>
  <si>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</si>
  <si>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</si>
  <si>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</si>
  <si>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</si>
  <si>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</si>
  <si>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</si>
  <si>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</si>
  <si>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</si>
  <si>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</si>
  <si>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</si>
  <si>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</si>
  <si>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</si>
  <si>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</si>
  <si>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</si>
  <si>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</si>
  <si>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</si>
  <si>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</si>
  <si>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</si>
  <si>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</si>
  <si>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</si>
  <si>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</si>
  <si>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</si>
  <si>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</si>
  <si>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</si>
  <si>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</si>
  <si>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</si>
  <si>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</si>
  <si>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</si>
  <si>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</si>
  <si>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</si>
  <si>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</si>
  <si>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</si>
  <si>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</si>
  <si>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</si>
  <si>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</si>
  <si>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</si>
  <si>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</si>
  <si>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</si>
  <si>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</si>
  <si>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</si>
  <si>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</si>
  <si>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</si>
  <si>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</si>
  <si>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</si>
  <si>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</si>
  <si>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</si>
  <si>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</si>
  <si>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</si>
  <si>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</si>
  <si>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</si>
  <si>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</si>
  <si>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</si>
  <si>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</si>
  <si>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</si>
  <si>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</si>
  <si>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</si>
  <si>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</si>
  <si>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</si>
  <si>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</si>
  <si>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</si>
  <si>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</si>
  <si>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</si>
  <si>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</si>
  <si>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</si>
  <si>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</si>
  <si>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</si>
  <si>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</si>
  <si>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</si>
  <si>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</si>
  <si>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</si>
  <si>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</si>
  <si>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</si>
  <si>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</si>
  <si>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</si>
  <si>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</si>
  <si>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</si>
  <si>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</si>
  <si>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</si>
  <si>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</si>
  <si>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</si>
  <si>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</si>
  <si>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</si>
  <si>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</si>
  <si>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</si>
  <si>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</si>
  <si>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</si>
  <si>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</si>
  <si>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</si>
  <si>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</si>
  <si>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</si>
  <si>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</si>
  <si>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</si>
  <si>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</si>
  <si>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</si>
  <si>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</si>
  <si>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</si>
  <si>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</si>
  <si>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</si>
  <si>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</si>
  <si>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</si>
  <si>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</si>
  <si>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</si>
  <si>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</si>
  <si>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</si>
  <si>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</si>
  <si>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</si>
  <si>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</si>
  <si>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</si>
  <si>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</si>
  <si>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</si>
  <si>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</si>
  <si>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</si>
  <si>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</si>
  <si>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</si>
  <si>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</si>
  <si>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</si>
  <si>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</si>
  <si>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</si>
  <si>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</si>
  <si>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</si>
  <si>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</si>
  <si>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</si>
  <si>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</si>
  <si>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</si>
  <si>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</si>
  <si>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</si>
  <si>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</si>
  <si>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</si>
  <si>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</si>
  <si>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</si>
  <si>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</si>
  <si>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</si>
  <si>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</si>
  <si>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</si>
  <si>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</si>
  <si>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</si>
  <si>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</si>
  <si>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</si>
  <si>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</si>
  <si>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</si>
  <si>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</si>
  <si>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</si>
  <si>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</si>
  <si>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</si>
  <si>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</si>
  <si>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</si>
  <si>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</si>
  <si>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</si>
  <si>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</si>
  <si>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</si>
  <si>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</si>
  <si>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</si>
  <si>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</si>
  <si>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</si>
  <si>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</si>
  <si>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</si>
  <si>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</si>
  <si>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</si>
  <si>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</si>
  <si>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</si>
  <si>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</si>
  <si>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</si>
  <si>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</si>
  <si>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</si>
  <si>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</si>
  <si>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</si>
  <si>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</si>
  <si>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</si>
  <si>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</si>
  <si>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</si>
  <si>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</si>
  <si>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</si>
  <si>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</si>
  <si>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</si>
  <si>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</si>
  <si>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</si>
  <si>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</si>
  <si>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</si>
  <si>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</si>
  <si>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</si>
  <si>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</si>
  <si>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</si>
  <si>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</si>
  <si>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</si>
  <si>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</si>
  <si>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</si>
  <si>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</si>
  <si>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</si>
  <si>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</si>
  <si>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</si>
  <si>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</si>
  <si>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</si>
  <si>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</si>
  <si>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</si>
  <si>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</si>
  <si>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</si>
  <si>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</si>
  <si>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</si>
  <si>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</si>
  <si>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</si>
  <si>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</si>
  <si>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</si>
  <si>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</si>
  <si>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</si>
  <si>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</si>
  <si>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</si>
  <si>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</si>
  <si>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</si>
  <si>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</si>
  <si>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</si>
  <si>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</si>
  <si>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</si>
  <si>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</si>
  <si>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</si>
  <si>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</si>
  <si>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</si>
  <si>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</si>
  <si>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</si>
  <si>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</si>
  <si>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</si>
  <si>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</si>
  <si>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</si>
  <si>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</si>
  <si>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</si>
  <si>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</si>
  <si>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</si>
  <si>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</si>
  <si>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</si>
  <si>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</si>
  <si>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</si>
  <si>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</si>
  <si>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</si>
  <si>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</si>
  <si>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</si>
  <si>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</si>
  <si>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</si>
  <si>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</si>
  <si>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</si>
  <si>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</si>
  <si>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</si>
  <si>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</si>
  <si>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</si>
  <si>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</si>
  <si>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</si>
  <si>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</si>
  <si>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</si>
  <si>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</si>
  <si>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</si>
  <si>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</si>
  <si>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</si>
  <si>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</si>
  <si>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</si>
  <si>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</si>
  <si>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</si>
  <si>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</si>
  <si>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</si>
  <si>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</si>
  <si>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</si>
  <si>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</si>
  <si>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</si>
  <si>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</si>
  <si>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</si>
  <si>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</si>
  <si>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</si>
  <si>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</si>
  <si>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</si>
  <si>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</si>
  <si>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</si>
  <si>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</si>
  <si>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</si>
  <si>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</si>
  <si>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</si>
  <si>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</si>
  <si>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</si>
  <si>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</si>
  <si>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</si>
  <si>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</si>
  <si>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</si>
  <si>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</si>
  <si>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</si>
  <si>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</si>
  <si>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</si>
  <si>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</si>
  <si>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</si>
  <si>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</si>
  <si>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</si>
  <si>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</si>
  <si>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</si>
  <si>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</si>
  <si>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</si>
  <si>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</si>
  <si>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</si>
  <si>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</si>
  <si>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</si>
  <si>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</si>
  <si>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</si>
  <si>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</si>
  <si>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</si>
  <si>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</si>
  <si>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</si>
  <si>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</si>
  <si>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</si>
  <si>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</si>
  <si>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</si>
  <si>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</si>
  <si>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</si>
  <si>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</si>
  <si>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</si>
  <si>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</si>
  <si>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</si>
  <si>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</si>
  <si>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</si>
  <si>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</si>
  <si>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</si>
  <si>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</si>
  <si>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</si>
  <si>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</si>
  <si>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</si>
  <si>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</si>
  <si>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</si>
  <si>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</si>
  <si>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</si>
  <si>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</si>
  <si>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</si>
  <si>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</si>
  <si>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</si>
  <si>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</si>
  <si>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</si>
  <si>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</si>
  <si>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</si>
  <si>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</si>
  <si>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</si>
  <si>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</si>
  <si>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</si>
  <si>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</si>
  <si>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</si>
  <si>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</si>
  <si>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</si>
  <si>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</si>
  <si>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</si>
  <si>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</si>
  <si>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</si>
  <si>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</si>
  <si>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</si>
  <si>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</si>
  <si>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</si>
  <si>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</si>
  <si>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</si>
  <si>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</si>
  <si>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</si>
  <si>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</si>
  <si>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</si>
  <si>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</si>
  <si>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</si>
  <si>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</si>
  <si>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</si>
  <si>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</si>
  <si>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</si>
  <si>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</si>
  <si>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</si>
  <si>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</si>
  <si>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</si>
  <si>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</si>
  <si>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</si>
  <si>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</si>
  <si>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</si>
  <si>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</si>
  <si>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</si>
  <si>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</si>
  <si>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</si>
  <si>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</si>
  <si>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</si>
  <si>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</si>
  <si>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</si>
  <si>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</si>
  <si>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</si>
  <si>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</si>
  <si>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</si>
  <si>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</si>
  <si>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</si>
  <si>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</si>
  <si>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</si>
  <si>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</si>
  <si>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</si>
  <si>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</si>
  <si>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</si>
  <si>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</si>
  <si>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</si>
  <si>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</si>
  <si>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</si>
  <si>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</si>
  <si>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</si>
  <si>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</si>
  <si>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</si>
  <si>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</si>
  <si>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</si>
  <si>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</si>
  <si>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</si>
  <si>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</si>
  <si>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</si>
  <si>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</si>
  <si>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</si>
  <si>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</si>
  <si>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</si>
  <si>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</si>
  <si>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</si>
  <si>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</si>
  <si>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</si>
  <si>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</si>
  <si>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</si>
  <si>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</si>
  <si>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</si>
  <si>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</si>
  <si>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</si>
  <si>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</si>
  <si>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</si>
  <si>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</si>
  <si>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</si>
  <si>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</si>
  <si>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</si>
  <si>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</si>
  <si>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</si>
  <si>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</si>
  <si>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</si>
  <si>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</si>
  <si>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</si>
  <si>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</si>
  <si>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</si>
  <si>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</si>
  <si>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</si>
  <si>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</si>
  <si>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</si>
  <si>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</si>
  <si>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</si>
  <si>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</si>
  <si>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</si>
  <si>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</si>
  <si>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</si>
  <si>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</si>
  <si>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</si>
  <si>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</si>
  <si>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</si>
  <si>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</si>
  <si>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</si>
  <si>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</si>
  <si>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</si>
  <si>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</si>
  <si>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</si>
  <si>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</si>
  <si>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</si>
  <si>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</si>
  <si>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</si>
  <si>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</si>
  <si>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</si>
  <si>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</si>
  <si>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</si>
  <si>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</si>
  <si>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</si>
  <si>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</si>
  <si>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</si>
  <si>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</si>
  <si>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</si>
  <si>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</si>
  <si>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</si>
  <si>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</si>
  <si>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</si>
  <si>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</si>
  <si>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</si>
  <si>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</si>
  <si>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</si>
  <si>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</si>
  <si>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</si>
  <si>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</si>
  <si>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</si>
  <si>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</si>
  <si>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</si>
  <si>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</si>
  <si>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</si>
  <si>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</si>
  <si>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</si>
  <si>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</si>
  <si>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</si>
  <si>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</si>
  <si>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</si>
  <si>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</si>
  <si>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</si>
  <si>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</si>
  <si>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</si>
  <si>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</si>
  <si>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</si>
  <si>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</si>
  <si>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</si>
  <si>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</si>
  <si>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</si>
  <si>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</si>
  <si>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</si>
  <si>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</si>
  <si>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</si>
  <si>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</si>
  <si>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</si>
  <si>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</si>
  <si>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</si>
  <si>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</si>
  <si>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</si>
  <si>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</si>
  <si>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</si>
  <si>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</si>
  <si>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</si>
  <si>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</si>
  <si>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</si>
  <si>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</si>
  <si>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</si>
  <si>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</si>
  <si>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</si>
  <si>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</si>
  <si>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</si>
  <si>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</si>
  <si>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</si>
  <si>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</si>
  <si>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</si>
  <si>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</si>
  <si>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</si>
  <si>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</si>
  <si>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</si>
  <si>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</si>
  <si>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</si>
  <si>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</si>
  <si>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</si>
  <si>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</si>
  <si>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</si>
  <si>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</si>
  <si>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</si>
  <si>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</si>
  <si>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</si>
  <si>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</si>
  <si>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</si>
  <si>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</si>
  <si>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</si>
  <si>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</si>
  <si>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</si>
  <si>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</si>
  <si>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</si>
  <si>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</si>
  <si>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</si>
  <si>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</si>
  <si>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</si>
  <si>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</si>
  <si>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</si>
  <si>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</si>
  <si>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</si>
  <si>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</si>
  <si>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</si>
  <si>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</si>
  <si>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</si>
  <si>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</si>
  <si>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</si>
  <si>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</si>
  <si>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</si>
  <si>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</si>
  <si>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</si>
  <si>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</si>
  <si>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</si>
  <si>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</si>
  <si>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</si>
  <si>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</si>
  <si>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</si>
  <si>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</si>
  <si>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</si>
  <si>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</si>
  <si>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</si>
  <si>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</si>
  <si>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</si>
  <si>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</si>
  <si>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</si>
  <si>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</si>
  <si>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</si>
  <si>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</si>
  <si>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</si>
  <si>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</si>
  <si>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</si>
  <si>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</si>
  <si>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</si>
  <si>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</si>
  <si>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</si>
  <si>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</si>
  <si>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</si>
  <si>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</si>
  <si>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</si>
  <si>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</si>
  <si>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</si>
  <si>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</si>
  <si>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</si>
  <si>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</si>
  <si>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</si>
  <si>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</si>
  <si>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</si>
  <si>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</si>
  <si>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</si>
  <si>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</si>
  <si>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</si>
  <si>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</si>
  <si>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</si>
  <si>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</si>
  <si>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</si>
  <si>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</si>
  <si>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</si>
  <si>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</si>
  <si>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</si>
  <si>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</si>
  <si>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</si>
  <si>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</si>
  <si>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</si>
  <si>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</si>
  <si>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</si>
  <si>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</si>
  <si>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</si>
  <si>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</si>
  <si>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</si>
  <si>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</si>
  <si>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</si>
  <si>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</si>
  <si>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</si>
  <si>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</si>
  <si>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</si>
  <si>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</si>
  <si>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</si>
  <si>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</si>
  <si>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</si>
  <si>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</si>
  <si>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</si>
  <si>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</si>
  <si>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</si>
  <si>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</si>
  <si>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</si>
  <si>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</si>
  <si>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</si>
  <si>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</si>
  <si>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</si>
  <si>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</si>
  <si>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</si>
  <si>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</si>
  <si>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</si>
  <si>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</si>
  <si>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</si>
  <si>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</si>
  <si>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</si>
  <si>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</si>
  <si>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</si>
  <si>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</si>
  <si>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</si>
  <si>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</si>
  <si>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</si>
  <si>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</si>
  <si>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</si>
  <si>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</si>
  <si>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</si>
  <si>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</si>
  <si>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</si>
  <si>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</si>
  <si>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</si>
  <si>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</si>
  <si>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</si>
  <si>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</si>
  <si>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</si>
  <si>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</si>
  <si>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</si>
  <si>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</si>
  <si>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</si>
  <si>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</si>
  <si>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</si>
  <si>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</si>
  <si>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</si>
  <si>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</si>
  <si>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</si>
  <si>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</si>
  <si>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</si>
  <si>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</si>
  <si>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</si>
  <si>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</si>
  <si>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</si>
  <si>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</si>
  <si>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</si>
  <si>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</si>
  <si>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</si>
  <si>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</si>
  <si>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</si>
  <si>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</si>
  <si>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</si>
  <si>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</si>
  <si>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</si>
  <si>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</si>
  <si>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</si>
  <si>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</si>
  <si>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</si>
  <si>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</si>
  <si>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</si>
  <si>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</si>
  <si>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</si>
  <si>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</si>
  <si>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</si>
  <si>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</si>
  <si>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</si>
  <si>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</si>
  <si>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</si>
  <si>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</si>
  <si>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</si>
  <si>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</si>
  <si>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</si>
  <si>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</si>
  <si>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</si>
  <si>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</si>
  <si>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</si>
  <si>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</si>
  <si>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</si>
  <si>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</si>
  <si>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</si>
  <si>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</si>
  <si>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</si>
  <si>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</si>
  <si>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</si>
  <si>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</si>
  <si>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</si>
  <si>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</si>
  <si>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</si>
  <si>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</si>
  <si>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</si>
  <si>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</si>
  <si>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</si>
  <si>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</si>
  <si>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</si>
  <si>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</si>
  <si>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</si>
  <si>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</si>
  <si>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</si>
  <si>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</si>
  <si>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</si>
  <si>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</si>
  <si>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</si>
  <si>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</si>
  <si>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</si>
  <si>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</si>
  <si>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</si>
  <si>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</si>
  <si>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</si>
  <si>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</si>
  <si>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</si>
  <si>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</si>
  <si>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</si>
  <si>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</si>
  <si>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</si>
  <si>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</si>
  <si>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</si>
  <si>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</si>
  <si>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</si>
  <si>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</si>
  <si>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</si>
  <si>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</si>
  <si>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</si>
  <si>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</si>
  <si>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</si>
  <si>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</si>
  <si>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</si>
  <si>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</si>
  <si>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</si>
  <si>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</si>
  <si>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</si>
  <si>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</si>
  <si>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</si>
  <si>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</si>
  <si>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</si>
  <si>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</si>
  <si>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</si>
  <si>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</si>
  <si>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</si>
  <si>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</si>
  <si>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</si>
  <si>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</si>
  <si>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</si>
  <si>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</si>
  <si>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</si>
  <si>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</si>
  <si>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</si>
  <si>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</si>
  <si>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</si>
  <si>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</si>
  <si>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</si>
  <si>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</si>
  <si>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</si>
  <si>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</si>
  <si>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</si>
  <si>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</si>
  <si>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</si>
  <si>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</si>
  <si>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</si>
  <si>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</si>
  <si>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</si>
  <si>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</si>
  <si>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</si>
  <si>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</si>
  <si>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</si>
  <si>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</si>
  <si>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</si>
  <si>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</si>
  <si>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</si>
  <si>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</si>
  <si>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</si>
  <si>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</si>
  <si>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</si>
  <si>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</si>
  <si>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</si>
  <si>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</si>
  <si>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</si>
  <si>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</si>
  <si>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</si>
  <si>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</si>
  <si>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</si>
  <si>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</si>
  <si>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</si>
  <si>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</si>
  <si>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</si>
  <si>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</si>
  <si>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</si>
  <si>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</si>
  <si>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</si>
  <si>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</si>
  <si>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</si>
  <si>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</si>
  <si>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</si>
  <si>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</si>
  <si>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</si>
  <si>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</si>
  <si>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</si>
  <si>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</si>
  <si>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</si>
  <si>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</si>
  <si>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</si>
  <si>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</si>
  <si>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</si>
  <si>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</si>
  <si>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</si>
  <si>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</si>
  <si>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</si>
  <si>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</si>
  <si>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</si>
  <si>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</si>
  <si>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</si>
  <si>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</si>
  <si>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</si>
  <si>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</si>
  <si>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</si>
  <si>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</si>
  <si>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</si>
  <si>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</si>
  <si>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</si>
  <si>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</si>
  <si>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</si>
  <si>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</si>
  <si>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</si>
  <si>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</si>
  <si>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</si>
  <si>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</si>
  <si>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</si>
  <si>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</si>
  <si>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</si>
  <si>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</si>
  <si>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</si>
  <si>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</si>
  <si>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</si>
  <si>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</si>
  <si>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</si>
  <si>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</si>
  <si>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</si>
  <si>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</si>
  <si>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</si>
  <si>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</si>
  <si>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</si>
  <si>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</si>
  <si>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</si>
  <si>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</si>
  <si>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</si>
  <si>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</si>
  <si>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</si>
  <si>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</si>
  <si>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</si>
  <si>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</si>
  <si>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</si>
  <si>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</si>
  <si>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</si>
  <si>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</si>
  <si>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</si>
  <si>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</si>
  <si>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</si>
  <si>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</si>
  <si>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</si>
  <si>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</si>
  <si>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</si>
  <si>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</si>
  <si>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</si>
  <si>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</si>
  <si>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</si>
  <si>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</si>
  <si>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</si>
  <si>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</si>
  <si>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</si>
  <si>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</si>
  <si>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</si>
  <si>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</si>
  <si>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</si>
  <si>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</si>
  <si>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</si>
  <si>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</si>
  <si>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</si>
  <si>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</si>
  <si>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</si>
  <si>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</si>
  <si>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</si>
  <si>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</si>
  <si>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</si>
  <si>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</si>
  <si>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</si>
  <si>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</si>
  <si>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</si>
  <si>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</si>
  <si>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</si>
  <si>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</si>
  <si>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</si>
  <si>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</si>
  <si>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</si>
  <si>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</si>
  <si>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</si>
  <si>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</si>
  <si>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</si>
  <si>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</si>
  <si>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</si>
  <si>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</si>
  <si>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</si>
  <si>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</si>
  <si>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</si>
  <si>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</si>
  <si>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</si>
  <si>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</si>
  <si>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</si>
  <si>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</si>
  <si>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</si>
  <si>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</si>
  <si>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</si>
  <si>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</si>
  <si>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</si>
  <si>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</si>
  <si>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</si>
  <si>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</si>
  <si>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</si>
  <si>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</si>
  <si>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</si>
  <si>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</si>
  <si>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</si>
  <si>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</si>
  <si>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</si>
  <si>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</si>
  <si>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</si>
  <si>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</si>
  <si>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</si>
  <si>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</si>
  <si>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</si>
  <si>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</si>
  <si>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</si>
  <si>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</si>
  <si>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</si>
  <si>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</si>
  <si>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</si>
  <si>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</si>
  <si>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</si>
  <si>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</si>
  <si>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</si>
  <si>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</si>
  <si>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</si>
  <si>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</si>
  <si>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</si>
  <si>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</si>
  <si>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</si>
  <si>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</si>
  <si>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</si>
  <si>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</si>
  <si>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</si>
  <si>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</si>
  <si>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</si>
  <si>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</si>
  <si>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</si>
  <si>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</si>
  <si>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</si>
  <si>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</si>
  <si>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</si>
  <si>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</si>
  <si>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</si>
  <si>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</si>
  <si>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</si>
  <si>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</si>
  <si>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</si>
  <si>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</si>
  <si>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</si>
  <si>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</si>
  <si>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</si>
  <si>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</si>
  <si>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</si>
  <si>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</si>
  <si>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</si>
  <si>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</si>
  <si>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</si>
  <si>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</si>
  <si>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</si>
  <si>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</si>
  <si>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</si>
  <si>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</si>
  <si>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</si>
  <si>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</si>
  <si>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</si>
  <si>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</si>
  <si>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</si>
  <si>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</si>
  <si>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</si>
  <si>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</si>
  <si>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</si>
  <si>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</si>
  <si>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</si>
  <si>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</si>
  <si>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</si>
  <si>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</si>
  <si>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</si>
  <si>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</si>
  <si>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</si>
  <si>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</si>
  <si>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</si>
  <si>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</si>
  <si>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</si>
  <si>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</si>
  <si>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</si>
  <si>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</si>
  <si>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</si>
  <si>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</si>
  <si>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</si>
  <si>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</si>
  <si>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</si>
  <si>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</si>
  <si>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</si>
  <si>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</si>
  <si>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</si>
  <si>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</si>
  <si>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</si>
  <si>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</si>
  <si>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</si>
  <si>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</si>
  <si>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</si>
  <si>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</si>
  <si>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</si>
  <si>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</si>
  <si>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</si>
  <si>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</si>
  <si>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</si>
  <si>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</si>
  <si>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</si>
  <si>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</si>
  <si>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</si>
  <si>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</si>
  <si>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</si>
  <si>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</si>
  <si>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</si>
  <si>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</si>
  <si>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</si>
  <si>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</si>
  <si>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</si>
  <si>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</si>
  <si>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</si>
  <si>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</si>
  <si>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</si>
  <si>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</si>
  <si>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</si>
  <si>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</si>
  <si>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</si>
  <si>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</si>
  <si>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</si>
  <si>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</si>
  <si>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</si>
  <si>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</si>
  <si>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</si>
  <si>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</si>
  <si>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</si>
  <si>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</si>
  <si>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</si>
  <si>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</si>
  <si>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</si>
  <si>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</si>
  <si>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</si>
  <si>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</si>
  <si>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</si>
  <si>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</si>
  <si>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</si>
  <si>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</si>
  <si>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</si>
  <si>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</si>
  <si>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</si>
  <si>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</si>
  <si>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</si>
  <si>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</si>
  <si>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</si>
  <si>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</si>
  <si>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</si>
  <si>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</si>
  <si>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</si>
  <si>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</si>
  <si>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</si>
  <si>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</si>
  <si>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</si>
  <si>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</si>
  <si>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</si>
  <si>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</si>
  <si>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</si>
  <si>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</si>
  <si>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</si>
  <si>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</si>
  <si>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</si>
  <si>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</si>
  <si>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</si>
  <si>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</si>
  <si>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</si>
  <si>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</si>
  <si>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</si>
  <si>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</si>
  <si>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</si>
  <si>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</si>
  <si>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</si>
  <si>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</si>
  <si>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</si>
  <si>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</si>
  <si>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</si>
  <si>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</si>
  <si>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</si>
  <si>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</si>
  <si>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</si>
  <si>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</si>
  <si>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</si>
  <si>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</si>
  <si>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</si>
  <si>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</si>
  <si>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</si>
  <si>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</si>
  <si>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</si>
  <si>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</si>
  <si>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</si>
  <si>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</si>
  <si>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</si>
  <si>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</si>
  <si>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</si>
  <si>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</si>
  <si>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</si>
  <si>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</si>
  <si>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</si>
  <si>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</si>
  <si>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</si>
  <si>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</si>
  <si>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</si>
  <si>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</si>
  <si>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</si>
  <si>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</si>
  <si>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</si>
  <si>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</si>
  <si>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</si>
  <si>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</si>
  <si>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</si>
  <si>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</si>
  <si>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</si>
  <si>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</si>
  <si>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</si>
  <si>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</si>
  <si>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</si>
  <si>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</si>
  <si>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</si>
  <si>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</si>
  <si>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</si>
  <si>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</si>
  <si>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</si>
  <si>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</si>
  <si>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</si>
  <si>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</si>
  <si>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</si>
  <si>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</si>
  <si>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</si>
  <si>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</si>
  <si>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</si>
  <si>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</si>
  <si>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</si>
  <si>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</si>
  <si>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</si>
  <si>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</si>
  <si>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</si>
  <si>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</si>
  <si>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</si>
  <si>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</si>
  <si>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</si>
  <si>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</si>
  <si>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</si>
  <si>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</si>
  <si>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</si>
  <si>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</si>
  <si>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</si>
  <si>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</si>
  <si>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</si>
  <si>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</si>
  <si>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</si>
  <si>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</si>
  <si>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</si>
  <si>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</si>
  <si>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</si>
  <si>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</si>
  <si>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</si>
  <si>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</si>
  <si>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</si>
  <si>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</si>
  <si>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</si>
  <si>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</si>
  <si>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</si>
  <si>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</si>
  <si>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</si>
  <si>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</si>
  <si>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</si>
  <si>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</si>
  <si>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</si>
  <si>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</si>
  <si>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</si>
  <si>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</si>
  <si>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</si>
  <si>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</si>
  <si>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</si>
  <si>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</si>
  <si>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</si>
  <si>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</si>
  <si>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</si>
  <si>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</si>
  <si>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</si>
  <si>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</si>
  <si>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</si>
  <si>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</si>
  <si>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</si>
  <si>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</si>
  <si>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</si>
  <si>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</si>
  <si>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</si>
  <si>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</si>
  <si>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</si>
  <si>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</si>
  <si>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</si>
  <si>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</si>
  <si>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</si>
  <si>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</si>
  <si>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</si>
  <si>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</si>
  <si>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</si>
  <si>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</si>
  <si>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</si>
  <si>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</si>
  <si>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</si>
  <si>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</si>
  <si>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</si>
  <si>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</si>
  <si>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</si>
  <si>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</si>
  <si>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</si>
  <si>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</si>
  <si>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</si>
  <si>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</si>
  <si>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</si>
  <si>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</si>
  <si>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</si>
  <si>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</si>
  <si>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</si>
  <si>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</si>
  <si>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</si>
  <si>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</si>
  <si>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</si>
  <si>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</si>
  <si>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</si>
  <si>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</si>
  <si>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</si>
  <si>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</si>
  <si>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</si>
  <si>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</si>
  <si>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</si>
  <si>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</si>
  <si>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</si>
  <si>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</si>
  <si>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</si>
  <si>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</si>
  <si>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</si>
  <si>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</si>
  <si>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</si>
  <si>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</si>
  <si>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</si>
  <si>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</si>
  <si>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</si>
  <si>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</si>
  <si>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</si>
  <si>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</si>
  <si>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</si>
  <si>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</si>
  <si>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</si>
  <si>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</si>
  <si>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</si>
  <si>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</si>
  <si>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</si>
  <si>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</si>
  <si>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</si>
  <si>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</si>
  <si>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</si>
  <si>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</si>
  <si>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</si>
  <si>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</si>
  <si>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</si>
  <si>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</si>
  <si>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</si>
  <si>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</si>
  <si>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</si>
  <si>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</si>
  <si>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</si>
  <si>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</si>
  <si>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</si>
  <si>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</si>
  <si>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</si>
  <si>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</si>
  <si>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</si>
  <si>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</si>
  <si>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</si>
  <si>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</si>
  <si>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</si>
  <si>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</si>
  <si>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</si>
  <si>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</si>
  <si>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</si>
  <si>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</si>
  <si>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</si>
  <si>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</si>
  <si>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</si>
  <si>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</si>
  <si>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</si>
  <si>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</si>
  <si>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</si>
  <si>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</si>
  <si>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</si>
  <si>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</si>
  <si>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</si>
  <si>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</si>
  <si>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</si>
  <si>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</si>
  <si>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</si>
  <si>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</si>
  <si>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</si>
  <si>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</si>
  <si>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</si>
  <si>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</si>
  <si>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</si>
  <si>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</si>
  <si>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</si>
  <si>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</si>
  <si>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</si>
  <si>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</si>
  <si>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</si>
  <si>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</si>
  <si>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</si>
  <si>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</si>
  <si>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</si>
  <si>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</si>
  <si>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</si>
  <si>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</si>
  <si>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</si>
  <si>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</si>
  <si>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</si>
  <si>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</si>
  <si>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</si>
  <si>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</si>
  <si>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</si>
  <si>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</si>
  <si>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</si>
  <si>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</si>
  <si>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</si>
  <si>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</si>
  <si>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</si>
  <si>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</si>
  <si>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</si>
  <si>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</si>
  <si>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</si>
  <si>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</si>
  <si>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</si>
  <si>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</si>
  <si>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</si>
  <si>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</si>
  <si>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</si>
  <si>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</si>
  <si>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</si>
  <si>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</si>
  <si>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</si>
  <si>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</si>
  <si>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</si>
  <si>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</si>
  <si>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</si>
  <si>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</si>
  <si>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</si>
  <si>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</si>
  <si>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</si>
  <si>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</si>
  <si>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</si>
  <si>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</si>
  <si>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</si>
  <si>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</si>
  <si>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</si>
  <si>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</si>
  <si>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</si>
  <si>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</si>
  <si>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</si>
  <si>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</si>
  <si>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</si>
  <si>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</si>
  <si>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</si>
  <si>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</si>
  <si>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</si>
  <si>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</si>
  <si>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</si>
  <si>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</si>
  <si>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</si>
  <si>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</si>
  <si>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</si>
  <si>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</si>
  <si>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</si>
  <si>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</si>
  <si>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</si>
  <si>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</si>
  <si>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</si>
  <si>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</si>
  <si>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</si>
  <si>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</si>
  <si>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</si>
  <si>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</si>
  <si>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</si>
  <si>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</si>
  <si>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</si>
  <si>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</si>
  <si>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</si>
  <si>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</si>
  <si>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</si>
  <si>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</si>
  <si>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</si>
  <si>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</si>
  <si>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</si>
  <si>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</si>
  <si>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</si>
  <si>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</si>
  <si>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</si>
  <si>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</si>
  <si>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</si>
  <si>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</si>
  <si>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</si>
  <si>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</si>
  <si>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</si>
  <si>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</si>
  <si>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</si>
  <si>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</si>
  <si>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</si>
  <si>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</si>
  <si>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</si>
  <si>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</si>
  <si>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</si>
  <si>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</si>
  <si>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</si>
  <si>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</si>
  <si>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</si>
  <si>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</si>
  <si>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</si>
  <si>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</si>
  <si>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</si>
  <si>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</si>
  <si>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</si>
  <si>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</si>
  <si>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</si>
  <si>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</si>
  <si>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</si>
  <si>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</si>
  <si>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</si>
  <si>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</si>
  <si>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</si>
  <si>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</si>
  <si>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</si>
  <si>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</si>
  <si>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</si>
  <si>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</si>
  <si>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</si>
  <si>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</si>
  <si>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</si>
  <si>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</si>
  <si>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</si>
  <si>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</si>
  <si>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</si>
  <si>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</si>
  <si>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</si>
  <si>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</si>
  <si>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</si>
  <si>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</si>
  <si>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</si>
  <si>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</si>
  <si>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</si>
  <si>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</si>
  <si>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</si>
  <si>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</si>
  <si>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</si>
  <si>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</si>
  <si>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</si>
  <si>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</si>
  <si>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</si>
  <si>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</si>
  <si>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</si>
  <si>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</si>
  <si>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</si>
  <si>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</si>
  <si>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</si>
  <si>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</si>
  <si>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</si>
  <si>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</si>
  <si>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</si>
  <si>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</si>
  <si>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</si>
  <si>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</si>
  <si>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</si>
  <si>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</si>
  <si>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</si>
  <si>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</si>
  <si>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</si>
  <si>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</si>
  <si>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</si>
  <si>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</si>
  <si>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</si>
  <si>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</si>
  <si>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</si>
  <si>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</si>
  <si>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</si>
  <si>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</si>
  <si>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</si>
  <si>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</si>
  <si>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</si>
  <si>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</si>
  <si>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</si>
  <si>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</si>
  <si>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</si>
  <si>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</si>
  <si>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</si>
  <si>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</si>
  <si>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</si>
  <si>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</si>
  <si>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</si>
  <si>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</si>
  <si>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</si>
  <si>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</si>
  <si>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</si>
  <si>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</si>
  <si>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</si>
  <si>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</si>
  <si>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</si>
  <si>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</si>
  <si>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</si>
  <si>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</si>
  <si>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</si>
  <si>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</si>
  <si>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</si>
  <si>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</si>
  <si>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</si>
  <si>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</si>
  <si>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</si>
  <si>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</si>
  <si>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</si>
  <si>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</si>
  <si>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</si>
  <si>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</si>
  <si>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</si>
  <si>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</si>
  <si>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</si>
  <si>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</si>
  <si>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</si>
  <si>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</si>
  <si>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</si>
  <si>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</si>
  <si>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</si>
  <si>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</si>
  <si>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</si>
  <si>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</si>
  <si>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</si>
  <si>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</si>
  <si>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</si>
  <si>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</si>
  <si>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</si>
  <si>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</si>
  <si>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</si>
  <si>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</si>
  <si>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</si>
  <si>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</si>
  <si>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</si>
  <si>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</si>
  <si>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</si>
  <si>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</si>
  <si>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</si>
  <si>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</si>
  <si>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</si>
  <si>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</si>
  <si>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</si>
  <si>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</si>
  <si>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</si>
  <si>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</si>
  <si>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</si>
  <si>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</si>
  <si>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</si>
  <si>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</si>
  <si>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</si>
  <si>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</si>
  <si>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</si>
  <si>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</si>
  <si>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</si>
  <si>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</si>
  <si>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</si>
  <si>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</si>
  <si>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</si>
  <si>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</si>
  <si>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</si>
  <si>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</si>
  <si>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</si>
  <si>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</si>
  <si>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</si>
  <si>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</si>
  <si>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</si>
  <si>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</si>
  <si>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</si>
  <si>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</si>
  <si>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</si>
  <si>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</si>
  <si>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</si>
  <si>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</si>
  <si>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</si>
  <si>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</si>
  <si>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</si>
  <si>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</si>
  <si>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</si>
  <si>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</si>
  <si>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</si>
  <si>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</si>
  <si>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</si>
  <si>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</si>
  <si>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</si>
  <si>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</si>
  <si>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</si>
  <si>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</si>
  <si>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</si>
  <si>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</si>
  <si>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</si>
  <si>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</si>
  <si>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</si>
  <si>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</si>
  <si>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</si>
  <si>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</si>
  <si>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</si>
  <si>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</si>
  <si>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</si>
  <si>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</si>
  <si>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</si>
  <si>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</si>
  <si>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</si>
  <si>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</si>
  <si>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</si>
  <si>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</si>
  <si>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</si>
  <si>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</si>
  <si>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</si>
  <si>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</si>
  <si>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</si>
  <si>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</si>
  <si>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</si>
  <si>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</si>
  <si>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</si>
  <si>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</si>
  <si>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</si>
  <si>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</si>
  <si>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</si>
  <si>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</si>
  <si>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</si>
  <si>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</si>
  <si>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</si>
  <si>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</si>
  <si>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</si>
  <si>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</si>
  <si>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</si>
  <si>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</si>
  <si>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</si>
  <si>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</si>
  <si>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</si>
  <si>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</si>
  <si>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</si>
  <si>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</si>
  <si>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</si>
  <si>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</si>
  <si>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</si>
  <si>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</si>
  <si>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</si>
  <si>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</si>
  <si>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</si>
  <si>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</si>
  <si>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</si>
  <si>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</si>
  <si>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</si>
  <si>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</si>
  <si>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</si>
  <si>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</si>
  <si>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</si>
  <si>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</si>
  <si>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</si>
  <si>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</si>
  <si>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</si>
  <si>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</si>
  <si>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</si>
  <si>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</si>
  <si>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</si>
  <si>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</si>
  <si>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</si>
  <si>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</si>
  <si>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</si>
  <si>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</si>
  <si>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</si>
  <si>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</si>
  <si>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</si>
  <si>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</si>
  <si>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</si>
  <si>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</si>
  <si>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</si>
  <si>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</si>
  <si>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</si>
  <si>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</si>
  <si>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</si>
  <si>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</si>
  <si>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</si>
  <si>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</si>
  <si>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</si>
  <si>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</si>
  <si>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</si>
  <si>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</si>
  <si>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</si>
  <si>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</si>
  <si>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</si>
  <si>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</si>
  <si>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</si>
  <si>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</si>
  <si>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</si>
  <si>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</si>
  <si>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</si>
  <si>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</si>
  <si>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</si>
  <si>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</si>
  <si>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</si>
  <si>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</si>
  <si>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</si>
  <si>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</si>
  <si>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</si>
  <si>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</si>
  <si>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</si>
  <si>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</si>
  <si>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</si>
  <si>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</si>
  <si>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</si>
  <si>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</si>
  <si>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</si>
  <si>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</si>
  <si>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</si>
  <si>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</si>
  <si>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</si>
  <si>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</si>
  <si>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</si>
  <si>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</si>
  <si>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</si>
  <si>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</si>
  <si>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</si>
  <si>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</si>
  <si>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</si>
  <si>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</si>
  <si>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</si>
  <si>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</si>
  <si>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</si>
  <si>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</si>
  <si>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</si>
  <si>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</si>
  <si>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</si>
  <si>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</si>
  <si>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</si>
  <si>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</si>
  <si>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</si>
  <si>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</si>
  <si>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</si>
  <si>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</si>
  <si>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</si>
  <si>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</si>
  <si>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</si>
  <si>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</si>
  <si>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</si>
  <si>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</si>
  <si>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</si>
  <si>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</si>
  <si>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</si>
  <si>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</si>
  <si>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</si>
  <si>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</si>
  <si>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</si>
  <si>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</si>
  <si>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</si>
  <si>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</si>
  <si>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</si>
  <si>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</si>
  <si>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</si>
  <si>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</si>
  <si>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</si>
  <si>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</si>
  <si>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</si>
  <si>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</si>
  <si>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</si>
  <si>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</si>
  <si>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</si>
  <si>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</si>
  <si>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</si>
  <si>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</si>
  <si>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</si>
  <si>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</si>
  <si>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</si>
  <si>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</si>
  <si>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</si>
  <si>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</si>
  <si>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</si>
  <si>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</si>
  <si>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</si>
  <si>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</si>
  <si>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</si>
  <si>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</si>
  <si>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</si>
  <si>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</si>
  <si>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</si>
  <si>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</si>
  <si>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</si>
  <si>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</si>
  <si>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</si>
  <si>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</si>
  <si>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</si>
  <si>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</si>
  <si>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</si>
  <si>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</si>
  <si>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</si>
  <si>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</si>
  <si>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</si>
  <si>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</si>
  <si>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</si>
  <si>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</si>
  <si>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</si>
  <si>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</si>
  <si>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</si>
  <si>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</si>
  <si>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</si>
  <si>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</si>
  <si>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</si>
  <si>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</si>
  <si>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</si>
  <si>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</si>
  <si>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</si>
  <si>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</si>
  <si>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</si>
  <si>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</si>
  <si>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</si>
  <si>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</si>
  <si>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</si>
  <si>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</si>
  <si>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</si>
  <si>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</si>
  <si>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</si>
  <si>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</si>
  <si>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</si>
  <si>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</si>
  <si>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</si>
  <si>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</si>
  <si>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</si>
  <si>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</si>
  <si>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</si>
  <si>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</si>
  <si>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</si>
  <si>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</si>
  <si>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</si>
  <si>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</si>
  <si>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</si>
  <si>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</si>
  <si>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</si>
  <si>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</si>
  <si>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</si>
  <si>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</si>
  <si>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</si>
  <si>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</si>
  <si>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</si>
  <si>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</si>
  <si>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</si>
  <si>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</si>
  <si>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</si>
  <si>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</si>
  <si>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</si>
  <si>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</si>
  <si>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</si>
  <si>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</si>
  <si>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</si>
  <si>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</si>
  <si>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</si>
  <si>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</si>
  <si>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</si>
  <si>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</si>
  <si>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</si>
  <si>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</si>
  <si>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</si>
  <si>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</si>
  <si>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</si>
  <si>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</si>
  <si>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</si>
  <si>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</si>
  <si>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</si>
  <si>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</si>
  <si>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</si>
  <si>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</si>
  <si>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</si>
  <si>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</si>
  <si>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</si>
  <si>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</si>
  <si>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</si>
  <si>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</si>
  <si>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</si>
  <si>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</si>
  <si>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</si>
  <si>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</si>
  <si>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</si>
  <si>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</si>
  <si>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</si>
  <si>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</si>
  <si>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</si>
  <si>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</si>
  <si>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</si>
  <si>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</si>
  <si>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</si>
  <si>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</si>
  <si>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</si>
  <si>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</si>
  <si>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</si>
  <si>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</si>
  <si>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</si>
  <si>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</si>
  <si>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</si>
  <si>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</si>
  <si>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</si>
  <si>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</si>
  <si>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</si>
  <si>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</si>
  <si>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</si>
  <si>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</si>
  <si>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</si>
  <si>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</si>
  <si>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</si>
  <si>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</si>
  <si>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</si>
  <si>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</si>
  <si>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</si>
  <si>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</si>
  <si>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</si>
  <si>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</si>
  <si>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</si>
  <si>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</si>
  <si>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</si>
  <si>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</si>
  <si>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</si>
  <si>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</si>
  <si>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</si>
  <si>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</si>
  <si>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</si>
  <si>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</si>
  <si>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</si>
  <si>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</si>
  <si>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</si>
  <si>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</si>
  <si>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</si>
  <si>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</si>
  <si>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</si>
  <si>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</si>
  <si>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</si>
  <si>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</si>
  <si>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</si>
  <si>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</si>
  <si>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</si>
  <si>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</si>
  <si>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</si>
  <si>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</si>
  <si>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</si>
  <si>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</si>
  <si>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</si>
  <si>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</si>
  <si>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</si>
  <si>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</si>
  <si>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</si>
  <si>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</si>
  <si>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</si>
  <si>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</si>
  <si>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</si>
  <si>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</si>
  <si>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</si>
  <si>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</si>
  <si>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</si>
  <si>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</si>
  <si>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</si>
  <si>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</si>
  <si>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</si>
  <si>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</si>
  <si>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</si>
  <si>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</si>
  <si>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</si>
  <si>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</si>
  <si>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</si>
  <si>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</si>
  <si>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</si>
  <si>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</si>
  <si>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</si>
  <si>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</si>
  <si>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</si>
  <si>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</si>
  <si>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</si>
  <si>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</si>
  <si>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</si>
  <si>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</si>
  <si>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</si>
  <si>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</si>
  <si>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</si>
  <si>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</si>
  <si>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</si>
  <si>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</si>
  <si>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</si>
  <si>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</si>
  <si>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</si>
  <si>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</si>
  <si>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</si>
  <si>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</si>
  <si>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</si>
  <si>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</si>
  <si>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</si>
  <si>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</si>
  <si>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</si>
  <si>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</si>
  <si>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</si>
  <si>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</si>
  <si>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</si>
  <si>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</si>
  <si>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</si>
  <si>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</si>
  <si>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</si>
  <si>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</si>
  <si>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</si>
  <si>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</si>
  <si>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</si>
  <si>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</si>
  <si>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</si>
  <si>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</si>
  <si>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</si>
  <si>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</si>
  <si>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</si>
  <si>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</si>
  <si>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</si>
  <si>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</si>
  <si>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</si>
  <si>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</si>
  <si>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</si>
  <si>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</si>
  <si>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</si>
  <si>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</si>
  <si>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</si>
  <si>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</si>
  <si>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</si>
  <si>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</si>
  <si>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</si>
  <si>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</si>
  <si>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</si>
  <si>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</si>
  <si>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</si>
  <si>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</si>
  <si>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</si>
  <si>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</si>
  <si>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</si>
  <si>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</si>
  <si>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</si>
  <si>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</si>
  <si>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</si>
  <si>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</si>
  <si>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</si>
  <si>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</si>
  <si>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</si>
  <si>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</si>
  <si>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</si>
  <si>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</si>
  <si>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</si>
  <si>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</si>
  <si>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</si>
  <si>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</si>
  <si>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</si>
  <si>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</si>
  <si>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</si>
  <si>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</si>
  <si>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</si>
  <si>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</si>
  <si>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</si>
  <si>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</si>
  <si>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</si>
  <si>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</si>
  <si>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</si>
  <si>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</si>
  <si>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</si>
  <si>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</si>
  <si>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</si>
  <si>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</si>
  <si>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</si>
  <si>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</si>
  <si>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</si>
  <si>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</si>
  <si>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</si>
  <si>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</si>
  <si>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</si>
  <si>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</si>
  <si>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</si>
  <si>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</si>
  <si>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</si>
  <si>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</si>
  <si>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</si>
  <si>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</si>
  <si>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</si>
  <si>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</si>
  <si>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</si>
  <si>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</si>
  <si>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</si>
  <si>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</si>
  <si>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</si>
  <si>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</si>
  <si>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</si>
  <si>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</si>
  <si>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</si>
  <si>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</si>
  <si>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</si>
  <si>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</si>
  <si>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</si>
  <si>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</si>
  <si>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</si>
  <si>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</si>
  <si>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</si>
  <si>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</si>
  <si>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</si>
  <si>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</si>
  <si>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</si>
  <si>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</si>
  <si>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</si>
  <si>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</si>
  <si>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</si>
  <si>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</si>
  <si>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</si>
  <si>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</si>
  <si>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</si>
  <si>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</si>
  <si>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</si>
  <si>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</si>
  <si>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</si>
  <si>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</si>
  <si>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</si>
  <si>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</si>
  <si>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</si>
  <si>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</si>
  <si>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</si>
  <si>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</si>
  <si>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</si>
  <si>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</si>
  <si>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</si>
  <si>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</si>
  <si>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</si>
  <si>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</si>
  <si>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</si>
  <si>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</si>
  <si>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</si>
  <si>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</si>
  <si>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</si>
  <si>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</si>
  <si>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</si>
  <si>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</si>
  <si>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</si>
  <si>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</si>
  <si>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</si>
  <si>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</si>
  <si>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</si>
  <si>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</si>
  <si>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</si>
  <si>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</si>
  <si>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</si>
  <si>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</si>
  <si>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</si>
  <si>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</si>
  <si>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</si>
  <si>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</si>
  <si>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</si>
  <si>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</si>
  <si>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</si>
  <si>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</si>
  <si>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</si>
  <si>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</si>
  <si>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</si>
  <si>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</si>
  <si>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</si>
  <si>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</si>
  <si>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</si>
  <si>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</si>
  <si>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</si>
  <si>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</si>
  <si>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</si>
  <si>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</si>
  <si>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</si>
  <si>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</si>
  <si>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</si>
  <si>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</si>
  <si>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</si>
  <si>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</si>
  <si>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</si>
  <si>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</si>
  <si>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</si>
  <si>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</si>
  <si>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</si>
  <si>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</si>
  <si>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</si>
  <si>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</si>
  <si>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</si>
  <si>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</si>
  <si>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</si>
  <si>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</si>
  <si>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</si>
  <si>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</si>
  <si>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</si>
  <si>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</si>
  <si>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</si>
  <si>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</si>
  <si>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</si>
  <si>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</si>
  <si>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</si>
  <si>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</si>
  <si>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</si>
  <si>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</si>
  <si>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</si>
  <si>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</si>
  <si>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</si>
  <si>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</si>
  <si>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</si>
  <si>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</si>
  <si>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</si>
  <si>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</si>
  <si>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</si>
  <si>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</si>
  <si>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</si>
  <si>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</si>
  <si>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</si>
  <si>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</si>
  <si>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</si>
  <si>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</si>
  <si>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</si>
  <si>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</si>
  <si>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</si>
  <si>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</si>
  <si>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</si>
  <si>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</si>
  <si>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</si>
  <si>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</si>
  <si>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</si>
  <si>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</si>
  <si>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</si>
  <si>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</si>
  <si>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</si>
  <si>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</si>
  <si>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</si>
  <si>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</si>
  <si>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</si>
  <si>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</si>
  <si>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</si>
  <si>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</si>
  <si>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</si>
  <si>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</si>
  <si>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</si>
  <si>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</si>
  <si>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</si>
  <si>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</si>
  <si>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</si>
  <si>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</si>
  <si>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</si>
  <si>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</si>
  <si>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</si>
  <si>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</si>
  <si>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</si>
  <si>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</si>
  <si>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</si>
  <si>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</si>
  <si>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</si>
  <si>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</si>
  <si>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</si>
  <si>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</si>
  <si>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</si>
  <si>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</si>
  <si>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</si>
  <si>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</si>
  <si>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</si>
  <si>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</si>
  <si>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</si>
  <si>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</si>
  <si>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</si>
  <si>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</si>
  <si>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</si>
  <si>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</si>
  <si>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</si>
  <si>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</si>
  <si>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</si>
  <si>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</si>
  <si>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</si>
  <si>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</si>
  <si>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</si>
  <si>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</si>
  <si>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</si>
  <si>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</si>
  <si>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</si>
  <si>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</si>
  <si>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</si>
  <si>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</si>
  <si>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</si>
  <si>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</si>
  <si>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</si>
  <si>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</si>
  <si>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</si>
  <si>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</si>
  <si>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</si>
  <si>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</si>
  <si>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</si>
  <si>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</si>
  <si>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</si>
  <si>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</si>
  <si>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</si>
  <si>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</si>
  <si>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</si>
  <si>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</si>
  <si>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</si>
  <si>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</si>
  <si>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</si>
  <si>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</si>
  <si>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</si>
  <si>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</si>
  <si>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</si>
  <si>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</si>
  <si>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</si>
  <si>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</si>
  <si>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</si>
  <si>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</si>
  <si>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</si>
  <si>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</si>
  <si>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</si>
  <si>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</si>
  <si>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</si>
  <si>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</si>
  <si>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</si>
  <si>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</si>
  <si>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</si>
  <si>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</si>
  <si>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</si>
  <si>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</si>
  <si>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</si>
  <si>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</si>
  <si>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</si>
  <si>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</si>
  <si>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</si>
  <si>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</si>
  <si>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</si>
  <si>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</si>
  <si>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</si>
  <si>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</si>
  <si>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</si>
  <si>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</si>
  <si>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</si>
  <si>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</si>
  <si>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</si>
  <si>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</si>
  <si>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</si>
  <si>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</si>
  <si>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</si>
  <si>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</si>
  <si>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</si>
  <si>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</si>
  <si>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</si>
  <si>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</si>
  <si>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</si>
  <si>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</si>
  <si>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</si>
  <si>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</si>
  <si>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</si>
  <si>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</si>
  <si>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</si>
  <si>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</si>
  <si>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</si>
  <si>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</si>
  <si>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</si>
  <si>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</si>
  <si>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</si>
  <si>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</si>
  <si>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</si>
  <si>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</si>
  <si>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</si>
  <si>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</si>
  <si>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</si>
  <si>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</si>
  <si>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</si>
  <si>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</si>
  <si>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</si>
  <si>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</si>
  <si>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</si>
  <si>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</si>
  <si>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</si>
  <si>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</si>
  <si>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</si>
  <si>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</si>
  <si>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</si>
  <si>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</si>
  <si>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</si>
  <si>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</si>
  <si>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</si>
  <si>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</si>
  <si>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</si>
  <si>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</si>
  <si>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</si>
  <si>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</si>
  <si>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</si>
  <si>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</si>
  <si>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</si>
  <si>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</si>
  <si>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</si>
  <si>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</si>
  <si>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</si>
  <si>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</si>
  <si>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</si>
  <si>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</si>
  <si>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</si>
  <si>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</si>
  <si>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</si>
  <si>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</si>
  <si>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</si>
  <si>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</si>
  <si>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</si>
  <si>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</si>
  <si>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</si>
  <si>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</si>
  <si>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</si>
  <si>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</si>
  <si>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</si>
  <si>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</si>
  <si>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</si>
  <si>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</si>
  <si>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</si>
  <si>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</si>
  <si>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</si>
  <si>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</si>
  <si>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</si>
  <si>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</si>
  <si>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</si>
  <si>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</si>
  <si>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</si>
  <si>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</si>
  <si>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</si>
  <si>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</si>
  <si>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</si>
  <si>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</si>
  <si>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</si>
  <si>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</si>
  <si>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</si>
  <si>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</si>
  <si>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</si>
  <si>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</si>
  <si>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</si>
  <si>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</si>
  <si>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</si>
  <si>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</si>
  <si>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</si>
  <si>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</si>
  <si>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</si>
  <si>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</si>
  <si>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</si>
  <si>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</si>
  <si>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</si>
  <si>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</si>
  <si>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</si>
  <si>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</si>
  <si>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</si>
  <si>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</si>
  <si>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</si>
  <si>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</si>
  <si>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</si>
  <si>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</si>
  <si>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</si>
  <si>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</si>
  <si>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</si>
  <si>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</si>
  <si>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</si>
  <si>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</si>
  <si>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</si>
  <si>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</si>
  <si>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</si>
  <si>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</si>
  <si>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</si>
  <si>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</si>
  <si>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</si>
  <si>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</si>
  <si>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</si>
  <si>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</si>
  <si>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</si>
  <si>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</si>
  <si>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</si>
  <si>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</si>
  <si>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</si>
  <si>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</si>
  <si>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</si>
  <si>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</si>
  <si>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</si>
  <si>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</si>
  <si>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</si>
  <si>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</si>
  <si>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</si>
  <si>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</si>
  <si>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</si>
  <si>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</si>
  <si>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</si>
  <si>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</si>
  <si>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</si>
  <si>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</si>
  <si>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</si>
  <si>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</si>
  <si>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</si>
  <si>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</si>
  <si>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</si>
  <si>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</si>
  <si>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</si>
  <si>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</si>
  <si>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</si>
  <si>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</si>
  <si>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</si>
  <si>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</si>
  <si>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</si>
  <si>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</si>
  <si>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</si>
  <si>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</si>
  <si>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</si>
  <si>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</si>
  <si>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</si>
  <si>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</si>
  <si>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</si>
  <si>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</si>
  <si>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</si>
  <si>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</si>
  <si>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</si>
  <si>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</si>
  <si>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</si>
  <si>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</si>
  <si>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</si>
  <si>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</si>
  <si>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</si>
  <si>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</si>
  <si>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</si>
  <si>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</si>
  <si>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</si>
  <si>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</si>
  <si>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</si>
  <si>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</si>
  <si>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</si>
  <si>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</si>
  <si>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</si>
  <si>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</si>
  <si>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</si>
  <si>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</si>
  <si>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</si>
  <si>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</si>
  <si>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</si>
  <si>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</si>
  <si>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</si>
  <si>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</si>
  <si>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</si>
  <si>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</si>
  <si>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</si>
  <si>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</si>
  <si>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</si>
  <si>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</si>
  <si>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</si>
  <si>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</si>
  <si>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</si>
  <si>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</si>
  <si>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</si>
  <si>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</si>
  <si>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</si>
  <si>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</si>
  <si>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</si>
  <si>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</si>
  <si>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</si>
  <si>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</si>
  <si>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</si>
  <si>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</si>
  <si>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</si>
  <si>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</si>
  <si>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</si>
  <si>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</si>
  <si>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</si>
  <si>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</si>
  <si>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</si>
  <si>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</si>
  <si>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</si>
  <si>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</si>
  <si>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</si>
  <si>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</si>
  <si>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</si>
  <si>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</si>
  <si>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</si>
  <si>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</si>
  <si>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</si>
  <si>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</si>
  <si>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</si>
  <si>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</si>
  <si>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</si>
  <si>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</si>
  <si>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</si>
  <si>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</si>
  <si>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</si>
  <si>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</si>
  <si>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</si>
  <si>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</si>
  <si>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</si>
  <si>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</si>
  <si>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</si>
  <si>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</si>
  <si>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</si>
  <si>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</si>
  <si>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</si>
  <si>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</si>
  <si>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</si>
  <si>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</si>
  <si>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</si>
  <si>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</si>
  <si>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</si>
  <si>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</si>
  <si>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</si>
  <si>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</si>
  <si>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</si>
  <si>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</si>
  <si>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</si>
  <si>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</si>
  <si>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</si>
  <si>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</si>
  <si>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</si>
  <si>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</si>
  <si>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</si>
  <si>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</si>
  <si>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</si>
  <si>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</si>
  <si>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</si>
  <si>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</si>
  <si>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</si>
  <si>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</si>
  <si>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</si>
  <si>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</si>
  <si>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</si>
  <si>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</si>
  <si>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</si>
  <si>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</si>
  <si>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</si>
  <si>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</si>
  <si>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</si>
  <si>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</si>
  <si>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</si>
  <si>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</si>
  <si>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</si>
  <si>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</si>
  <si>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</si>
  <si>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</si>
  <si>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</si>
  <si>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</si>
  <si>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</si>
  <si>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</si>
  <si>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</si>
  <si>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</si>
  <si>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</si>
  <si>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</si>
  <si>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</si>
  <si>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</si>
  <si>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</si>
  <si>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</si>
  <si>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</si>
  <si>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</si>
  <si>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</si>
  <si>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</si>
  <si>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</si>
  <si>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</si>
  <si>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</si>
  <si>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</si>
  <si>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</si>
  <si>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</si>
  <si>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</si>
  <si>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</si>
  <si>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</si>
  <si>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</si>
  <si>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</si>
  <si>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</si>
  <si>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</si>
  <si>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</si>
  <si>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</si>
  <si>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</si>
  <si>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</si>
  <si>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</si>
  <si>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</si>
  <si>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</si>
  <si>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</si>
  <si>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</si>
  <si>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</si>
  <si>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</si>
  <si>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</si>
  <si>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</si>
  <si>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</si>
  <si>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</si>
  <si>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</si>
  <si>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</si>
  <si>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</si>
  <si>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</si>
  <si>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</si>
  <si>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</si>
  <si>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</si>
  <si>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</si>
  <si>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</si>
  <si>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</si>
  <si>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</si>
  <si>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</si>
  <si>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</si>
  <si>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</si>
  <si>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</si>
  <si>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</si>
  <si>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</si>
  <si>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</si>
  <si>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</si>
  <si>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</si>
  <si>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</si>
  <si>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</si>
  <si>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</si>
  <si>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</si>
  <si>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</si>
  <si>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</si>
  <si>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</si>
  <si>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</si>
  <si>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</si>
  <si>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</si>
  <si>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</si>
  <si>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</si>
  <si>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</si>
  <si>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</si>
  <si>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</si>
  <si>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</si>
  <si>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</si>
  <si>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</si>
  <si>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</si>
  <si>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</si>
  <si>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</si>
  <si>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</si>
  <si>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</si>
  <si>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</si>
  <si>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</si>
  <si>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</si>
  <si>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</si>
  <si>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</si>
  <si>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</si>
  <si>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</si>
  <si>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</si>
  <si>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</si>
  <si>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</si>
  <si>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</si>
  <si>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</si>
  <si>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</si>
  <si>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</si>
  <si>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</si>
  <si>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</si>
  <si>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</si>
  <si>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</si>
  <si>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</si>
  <si>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</si>
  <si>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</si>
  <si>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</si>
  <si>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</si>
  <si>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</si>
  <si>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</si>
  <si>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</si>
  <si>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</si>
  <si>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</si>
  <si>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</si>
  <si>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</si>
  <si>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</si>
  <si>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</si>
  <si>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</si>
  <si>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</si>
  <si>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</si>
  <si>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</si>
  <si>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</si>
  <si>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</si>
  <si>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</si>
  <si>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</si>
  <si>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</si>
  <si>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</si>
  <si>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</si>
  <si>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</si>
  <si>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</si>
  <si>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</si>
  <si>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</si>
  <si>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</si>
  <si>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</si>
  <si>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</si>
  <si>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</si>
  <si>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</si>
  <si>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</si>
  <si>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</si>
  <si>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</si>
  <si>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</si>
  <si>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</si>
  <si>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</si>
  <si>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</si>
  <si>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</si>
  <si>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</si>
  <si>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</si>
  <si>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</si>
  <si>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</si>
  <si>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</si>
  <si>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</si>
  <si>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</si>
  <si>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</si>
  <si>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</si>
  <si>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</si>
  <si>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</si>
  <si>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</si>
  <si>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</si>
  <si>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</si>
  <si>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</si>
  <si>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</si>
  <si>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</si>
  <si>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</si>
  <si>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</si>
  <si>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</si>
  <si>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</si>
  <si>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</si>
  <si>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</si>
  <si>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</si>
  <si>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</si>
  <si>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</si>
  <si>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</si>
  <si>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</si>
  <si>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</si>
  <si>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</si>
  <si>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</si>
  <si>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</si>
  <si>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</si>
  <si>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</si>
  <si>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</si>
  <si>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</si>
  <si>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</si>
  <si>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</si>
  <si>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</si>
  <si>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</si>
  <si>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</si>
  <si>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</si>
  <si>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</si>
  <si>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</si>
  <si>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</si>
  <si>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</si>
  <si>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</si>
  <si>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</si>
  <si>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</si>
  <si>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</si>
  <si>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</si>
  <si>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</si>
  <si>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</si>
  <si>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</si>
  <si>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</si>
  <si>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</si>
  <si>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</si>
  <si>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</si>
  <si>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</si>
  <si>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</si>
  <si>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</si>
  <si>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</si>
  <si>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</si>
  <si>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</si>
  <si>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</si>
  <si>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</si>
  <si>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</si>
  <si>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</si>
  <si>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</si>
  <si>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</si>
  <si>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</si>
  <si>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</si>
  <si>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</si>
  <si>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</si>
  <si>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</si>
  <si>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</si>
  <si>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</si>
  <si>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</si>
  <si>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</si>
  <si>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</si>
  <si>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</si>
  <si>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</si>
  <si>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</si>
  <si>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</si>
  <si>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</si>
  <si>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</si>
  <si>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</si>
  <si>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</si>
  <si>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</si>
  <si>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</si>
  <si>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</si>
  <si>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</si>
  <si>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</si>
  <si>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</si>
  <si>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</si>
  <si>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</si>
  <si>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</si>
  <si>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</si>
  <si>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</si>
  <si>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</si>
  <si>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</si>
  <si>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</si>
  <si>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</si>
  <si>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</si>
  <si>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</si>
  <si>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</si>
  <si>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</si>
  <si>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</si>
  <si>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</si>
  <si>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</si>
  <si>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</si>
  <si>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</si>
  <si>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</si>
  <si>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</si>
  <si>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</si>
  <si>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</si>
  <si>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</si>
  <si>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</si>
  <si>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</si>
  <si>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</si>
  <si>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</si>
  <si>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</si>
  <si>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</si>
  <si>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</si>
  <si>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</si>
  <si>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</si>
  <si>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</si>
  <si>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</si>
  <si>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</si>
  <si>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</si>
  <si>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</si>
  <si>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</si>
  <si>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</si>
  <si>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</si>
  <si>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</si>
  <si>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</si>
  <si>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</si>
  <si>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</si>
  <si>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</si>
  <si>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</si>
  <si>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</si>
  <si>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</si>
  <si>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</si>
  <si>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</si>
  <si>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</si>
  <si>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</si>
  <si>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</si>
  <si>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</si>
  <si>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</si>
  <si>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</si>
  <si>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</si>
  <si>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</si>
  <si>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</si>
  <si>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</si>
  <si>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</si>
  <si>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</si>
  <si>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</si>
  <si>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</si>
  <si>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</si>
  <si>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</si>
  <si>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</si>
  <si>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</si>
  <si>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</si>
  <si>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</si>
  <si>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</si>
  <si>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</si>
  <si>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</si>
  <si>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</si>
  <si>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</si>
  <si>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</si>
  <si>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</si>
  <si>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</si>
  <si>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</si>
  <si>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</si>
  <si>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</si>
  <si>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</si>
  <si>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</si>
  <si>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</si>
  <si>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</si>
  <si>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</si>
  <si>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</si>
  <si>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</si>
  <si>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</si>
  <si>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</si>
  <si>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</si>
  <si>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</si>
  <si>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</si>
  <si>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</si>
  <si>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</si>
  <si>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</si>
  <si>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</si>
  <si>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</si>
  <si>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</si>
  <si>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</si>
  <si>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</si>
  <si>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</si>
  <si>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</si>
  <si>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</si>
  <si>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</si>
  <si>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</si>
  <si>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</si>
  <si>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</si>
  <si>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</si>
  <si>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</si>
  <si>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</si>
  <si>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</si>
  <si>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</si>
  <si>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</si>
  <si>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</si>
  <si>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</si>
  <si>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</si>
  <si>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</si>
  <si>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</si>
  <si>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</si>
  <si>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</si>
  <si>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</si>
  <si>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</si>
  <si>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</si>
  <si>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</si>
  <si>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</si>
  <si>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</si>
  <si>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</si>
  <si>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</si>
  <si>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</si>
  <si>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</si>
  <si>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</si>
  <si>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</si>
  <si>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</si>
  <si>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</si>
  <si>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</si>
  <si>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</si>
  <si>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</si>
  <si>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</si>
  <si>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</si>
  <si>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</si>
  <si>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</si>
  <si>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</si>
  <si>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</si>
  <si>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</si>
  <si>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</si>
  <si>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</si>
  <si>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</si>
  <si>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</si>
  <si>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</si>
  <si>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</si>
  <si>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</si>
  <si>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</si>
  <si>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</si>
  <si>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</si>
  <si>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</si>
  <si>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</si>
  <si>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</si>
  <si>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</si>
  <si>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</si>
  <si>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</si>
  <si>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</si>
  <si>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</si>
  <si>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</si>
  <si>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</si>
  <si>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</si>
  <si>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</si>
  <si>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</si>
  <si>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</si>
  <si>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</si>
  <si>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</si>
  <si>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</si>
  <si>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</si>
  <si>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</si>
  <si>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</si>
  <si>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</si>
  <si>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</si>
  <si>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</si>
  <si>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</si>
  <si>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</si>
  <si>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</si>
  <si>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</si>
  <si>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</si>
  <si>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</si>
  <si>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</si>
  <si>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</si>
  <si>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</si>
  <si>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</si>
  <si>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</si>
  <si>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</si>
  <si>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</si>
  <si>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</si>
  <si>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</si>
  <si>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</si>
  <si>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</si>
  <si>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</si>
  <si>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</si>
  <si>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</si>
  <si>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</si>
  <si>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</si>
  <si>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</si>
  <si>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</si>
  <si>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</si>
  <si>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</si>
  <si>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</si>
  <si>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</si>
  <si>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</si>
  <si>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</si>
  <si>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</si>
  <si>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</si>
  <si>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</si>
  <si>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</si>
  <si>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</si>
  <si>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</si>
  <si>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</si>
  <si>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</si>
  <si>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</si>
  <si>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</si>
  <si>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</si>
  <si>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</si>
  <si>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</si>
  <si>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</si>
  <si>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</si>
  <si>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</si>
  <si>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</si>
  <si>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</si>
  <si>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</si>
  <si>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</si>
  <si>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</si>
  <si>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</si>
  <si>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</si>
  <si>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</si>
  <si>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</si>
  <si>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</si>
  <si>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</si>
  <si>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</si>
  <si>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</si>
  <si>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</si>
  <si>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</si>
  <si>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</si>
  <si>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</si>
  <si>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</si>
  <si>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</si>
  <si>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</si>
  <si>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</si>
  <si>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</si>
  <si>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</si>
  <si>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</si>
  <si>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</si>
  <si>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</si>
  <si>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</si>
  <si>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</si>
  <si>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</si>
  <si>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</si>
  <si>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</si>
  <si>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</si>
  <si>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</si>
  <si>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</si>
  <si>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</si>
  <si>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</si>
  <si>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</si>
  <si>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</si>
  <si>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</si>
  <si>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</si>
  <si>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</si>
  <si>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</si>
  <si>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</si>
  <si>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</si>
  <si>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</si>
  <si>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</si>
  <si>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</si>
  <si>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</si>
  <si>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</si>
  <si>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</si>
  <si>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</si>
  <si>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</si>
  <si>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</si>
  <si>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</si>
  <si>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</si>
  <si>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</si>
  <si>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</si>
  <si>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</si>
  <si>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</si>
  <si>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</si>
  <si>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</si>
  <si>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</si>
  <si>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</si>
  <si>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</si>
  <si>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</si>
  <si>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</si>
  <si>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</si>
  <si>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</si>
  <si>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</si>
  <si>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</si>
  <si>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</si>
  <si>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</si>
  <si>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</si>
  <si>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</si>
  <si>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</si>
  <si>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</si>
  <si>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</si>
  <si>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</si>
  <si>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</si>
  <si>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</si>
  <si>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</si>
  <si>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</si>
  <si>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</si>
  <si>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</si>
  <si>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</si>
  <si>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</si>
  <si>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</si>
  <si>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</si>
  <si>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</si>
  <si>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</si>
  <si>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</si>
  <si>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</si>
  <si>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</si>
  <si>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</si>
  <si>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</si>
  <si>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</si>
  <si>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</si>
  <si>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</si>
  <si>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</si>
  <si>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</si>
  <si>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</si>
  <si>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</si>
  <si>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</si>
  <si>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</si>
  <si>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</si>
  <si>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</si>
  <si>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</si>
  <si>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</si>
  <si>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</si>
  <si>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</si>
  <si>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</si>
  <si>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</si>
  <si>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</si>
  <si>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</si>
  <si>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</si>
  <si>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</si>
  <si>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</si>
  <si>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</si>
  <si>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</si>
  <si>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</si>
  <si>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</si>
  <si>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</si>
  <si>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</si>
  <si>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</si>
  <si>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</si>
  <si>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</si>
  <si>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</si>
  <si>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</si>
  <si>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</si>
  <si>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</si>
  <si>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</si>
  <si>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</si>
  <si>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</si>
  <si>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</si>
  <si>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</si>
  <si>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</si>
  <si>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</si>
  <si>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</si>
  <si>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</si>
  <si>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</si>
  <si>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</si>
  <si>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</si>
  <si>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</si>
  <si>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</si>
  <si>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</si>
  <si>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</si>
  <si>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</si>
  <si>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</si>
  <si>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</si>
  <si>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</si>
  <si>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</si>
  <si>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</si>
  <si>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</si>
  <si>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</si>
  <si>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</si>
  <si>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</si>
  <si>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</si>
  <si>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</si>
  <si>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</si>
  <si>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</si>
  <si>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</si>
  <si>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</si>
  <si>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</si>
  <si>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</si>
  <si>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</si>
  <si>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</si>
  <si>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</si>
  <si>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</si>
  <si>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</si>
  <si>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</si>
  <si>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</si>
  <si>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</si>
  <si>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</si>
  <si>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</si>
  <si>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</si>
  <si>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</si>
  <si>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</si>
  <si>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</si>
  <si>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</si>
  <si>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</si>
  <si>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</si>
  <si>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</si>
  <si>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</si>
  <si>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</si>
  <si>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</si>
  <si>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</si>
  <si>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</si>
  <si>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</si>
  <si>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</si>
  <si>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</si>
  <si>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</si>
  <si>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</si>
  <si>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</si>
  <si>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</si>
  <si>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</si>
  <si>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</si>
  <si>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</si>
  <si>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</si>
  <si>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</si>
  <si>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</si>
  <si>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</si>
  <si>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</si>
  <si>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</si>
  <si>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</si>
  <si>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</si>
  <si>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</si>
  <si>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</si>
  <si>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</si>
  <si>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</si>
  <si>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</si>
  <si>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</si>
  <si>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</si>
  <si>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</si>
  <si>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</si>
  <si>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</si>
  <si>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</si>
  <si>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</si>
  <si>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</si>
  <si>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</si>
  <si>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</si>
  <si>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</si>
  <si>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</si>
  <si>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</si>
  <si>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</si>
  <si>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</si>
  <si>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</si>
  <si>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</si>
  <si>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</si>
  <si>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</si>
  <si>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</si>
  <si>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</si>
  <si>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</si>
  <si>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</si>
  <si>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</si>
  <si>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</si>
  <si>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</si>
  <si>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</si>
  <si>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</si>
  <si>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</si>
  <si>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</si>
  <si>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</si>
  <si>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</si>
  <si>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</si>
  <si>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</si>
  <si>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</si>
  <si>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</si>
  <si>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</si>
  <si>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</si>
  <si>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</si>
  <si>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</si>
  <si>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</si>
  <si>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</si>
  <si>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</si>
  <si>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</si>
  <si>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</si>
  <si>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</si>
  <si>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</si>
  <si>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</si>
  <si>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</si>
  <si>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</si>
  <si>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</si>
  <si>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</si>
  <si>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</si>
  <si>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</si>
  <si>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</si>
  <si>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</si>
  <si>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</si>
  <si>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</si>
  <si>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</si>
  <si>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</si>
  <si>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</si>
  <si>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</si>
  <si>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</si>
  <si>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</si>
  <si>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</si>
  <si>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</si>
  <si>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</si>
  <si>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</si>
  <si>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</si>
  <si>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</si>
  <si>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</si>
  <si>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</si>
  <si>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</si>
  <si>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</si>
  <si>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</si>
  <si>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</si>
  <si>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</si>
  <si>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</si>
  <si>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</si>
  <si>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</si>
  <si>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</si>
  <si>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</si>
  <si>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</si>
  <si>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</si>
  <si>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</si>
  <si>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</si>
  <si>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</si>
  <si>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</si>
  <si>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</si>
  <si>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</si>
  <si>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</si>
  <si>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</si>
  <si>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</si>
  <si>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</si>
  <si>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</si>
  <si>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</si>
  <si>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</si>
  <si>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</si>
  <si>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</si>
  <si>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</si>
  <si>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</si>
  <si>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</si>
  <si>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</si>
  <si>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</si>
  <si>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</si>
  <si>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</si>
  <si>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</si>
  <si>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</si>
  <si>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</si>
  <si>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</si>
  <si>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</si>
  <si>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</si>
  <si>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</si>
  <si>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</si>
  <si>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</si>
  <si>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</si>
  <si>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</si>
  <si>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</si>
  <si>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</si>
  <si>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</si>
  <si>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</si>
  <si>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</si>
  <si>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</si>
  <si>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</si>
  <si>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</si>
  <si>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</si>
  <si>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</si>
  <si>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</si>
  <si>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</si>
  <si>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</si>
  <si>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</si>
  <si>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</si>
  <si>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</si>
  <si>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</si>
  <si>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</si>
  <si>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</si>
  <si>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</si>
  <si>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</si>
  <si>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</si>
  <si>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</si>
  <si>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</si>
  <si>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</si>
  <si>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</si>
  <si>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</si>
  <si>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</si>
  <si>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</si>
  <si>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</si>
  <si>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</si>
  <si>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</si>
  <si>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</si>
  <si>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</si>
  <si>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</si>
  <si>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</si>
  <si>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</si>
  <si>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</si>
  <si>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</si>
  <si>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</si>
  <si>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</si>
  <si>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</si>
  <si>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</si>
  <si>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</si>
  <si>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</si>
  <si>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</si>
  <si>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</si>
  <si>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</si>
  <si>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</si>
  <si>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</si>
  <si>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</si>
  <si>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</si>
  <si>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</si>
  <si>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</si>
  <si>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</si>
  <si>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</si>
  <si>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</si>
  <si>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</si>
  <si>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</si>
  <si>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</si>
  <si>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</si>
  <si>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</si>
  <si>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</si>
  <si>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</si>
  <si>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</si>
  <si>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</si>
  <si>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</si>
  <si>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</si>
  <si>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</si>
  <si>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</si>
  <si>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</si>
  <si>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</si>
  <si>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</si>
  <si>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</si>
  <si>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</si>
  <si>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</si>
  <si>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</si>
  <si>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</si>
  <si>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</si>
  <si>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</si>
  <si>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</si>
  <si>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</si>
  <si>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</si>
  <si>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</si>
  <si>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</si>
  <si>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</si>
  <si>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</si>
  <si>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</si>
  <si>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</si>
  <si>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</si>
  <si>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</si>
  <si>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</si>
  <si>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</si>
  <si>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</si>
  <si>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</si>
  <si>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</si>
  <si>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</si>
  <si>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</si>
  <si>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</si>
  <si>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</si>
  <si>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</si>
  <si>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</si>
  <si>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</si>
  <si>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</si>
  <si>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</si>
  <si>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</si>
  <si>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</si>
  <si>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</si>
  <si>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</si>
  <si>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</si>
  <si>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</si>
  <si>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</si>
  <si>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</si>
  <si>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</si>
  <si>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</si>
  <si>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</si>
  <si>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</si>
  <si>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</si>
  <si>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</si>
  <si>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</si>
  <si>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</si>
  <si>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</si>
  <si>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</si>
  <si>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</si>
  <si>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</si>
  <si>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</si>
  <si>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</si>
  <si>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</si>
  <si>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</si>
  <si>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</si>
  <si>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</si>
  <si>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</si>
  <si>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</si>
  <si>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</si>
  <si>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</si>
  <si>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</si>
  <si>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</si>
  <si>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</si>
  <si>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</si>
  <si>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</si>
  <si>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</si>
  <si>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</si>
  <si>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</si>
  <si>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</si>
  <si>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</si>
  <si>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</si>
  <si>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</si>
  <si>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</si>
  <si>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</si>
  <si>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</si>
  <si>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</si>
  <si>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</si>
  <si>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</si>
  <si>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</si>
  <si>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</si>
  <si>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</si>
  <si>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</si>
  <si>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</si>
  <si>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</si>
  <si>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</si>
  <si>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</si>
  <si>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</si>
  <si>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</si>
  <si>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</si>
  <si>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</si>
  <si>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</si>
  <si>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</si>
  <si>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</si>
  <si>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</si>
  <si>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</si>
  <si>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</si>
  <si>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</si>
  <si>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</si>
  <si>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</si>
  <si>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</si>
  <si>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</si>
  <si>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</si>
  <si>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</si>
  <si>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</si>
  <si>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</si>
  <si>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</si>
  <si>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</si>
  <si>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</si>
  <si>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</si>
  <si>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</si>
  <si>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</si>
  <si>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</si>
  <si>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</si>
  <si>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</si>
  <si>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</si>
  <si>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</si>
  <si>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</si>
  <si>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</si>
  <si>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</si>
  <si>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</si>
  <si>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</si>
  <si>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</si>
  <si>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</si>
  <si>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</si>
  <si>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</si>
  <si>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</si>
  <si>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</si>
  <si>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</si>
  <si>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</si>
  <si>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</si>
  <si>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</si>
  <si>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</si>
  <si>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</si>
  <si>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</si>
  <si>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</si>
  <si>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</si>
  <si>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</si>
  <si>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</si>
  <si>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</si>
  <si>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</si>
  <si>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</si>
  <si>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</si>
  <si>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</si>
  <si>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</si>
  <si>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</si>
  <si>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</si>
  <si>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</si>
  <si>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</si>
  <si>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</si>
  <si>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</si>
  <si>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</si>
  <si>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</si>
  <si>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</si>
  <si>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</si>
  <si>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</si>
  <si>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</si>
  <si>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</si>
  <si>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</si>
  <si>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</si>
  <si>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</si>
  <si>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</si>
  <si>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</si>
  <si>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</si>
  <si>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</si>
  <si>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</si>
  <si>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</si>
  <si>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</si>
  <si>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</si>
  <si>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</si>
  <si>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</si>
  <si>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</si>
  <si>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</si>
  <si>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</si>
  <si>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</si>
  <si>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</si>
  <si>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</si>
  <si>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</si>
  <si>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</si>
  <si>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</si>
  <si>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</si>
  <si>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</si>
  <si>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</si>
  <si>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</si>
  <si>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</si>
  <si>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</si>
  <si>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</si>
  <si>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</si>
  <si>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</si>
  <si>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</si>
  <si>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</si>
  <si>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</si>
  <si>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</si>
  <si>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</si>
  <si>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</si>
  <si>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</si>
  <si>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</si>
  <si>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</si>
  <si>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</si>
  <si>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</si>
  <si>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</si>
  <si>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</si>
  <si>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</si>
  <si>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</si>
  <si>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</si>
  <si>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</si>
  <si>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</si>
  <si>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</si>
  <si>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</si>
  <si>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</si>
  <si>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</si>
  <si>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</si>
  <si>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</si>
  <si>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</si>
  <si>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</si>
  <si>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</si>
  <si>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</si>
  <si>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</si>
  <si>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</si>
  <si>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</si>
  <si>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</si>
  <si>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</si>
  <si>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</si>
  <si>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</si>
  <si>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</si>
  <si>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</si>
  <si>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</si>
  <si>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</si>
  <si>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</si>
  <si>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</si>
  <si>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</si>
  <si>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</si>
  <si>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</si>
  <si>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</si>
  <si>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</si>
  <si>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</si>
  <si>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</si>
  <si>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</si>
  <si>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</si>
  <si>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</si>
  <si>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</si>
  <si>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</si>
  <si>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</si>
  <si>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</si>
  <si>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</si>
  <si>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</si>
  <si>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</si>
  <si>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</si>
  <si>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</si>
  <si>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</si>
  <si>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</si>
  <si>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</si>
  <si>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</si>
  <si>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</si>
  <si>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</si>
  <si>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</si>
  <si>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</si>
  <si>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</si>
  <si>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</si>
  <si>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</si>
  <si>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</si>
  <si>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</si>
  <si>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</si>
  <si>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</si>
  <si>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</si>
  <si>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</si>
  <si>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</si>
  <si>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</si>
  <si>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</si>
  <si>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</si>
  <si>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</si>
  <si>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</si>
  <si>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</si>
  <si>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</si>
  <si>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</si>
  <si>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</si>
  <si>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</si>
  <si>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</si>
  <si>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</si>
  <si>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</si>
  <si>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</si>
  <si>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</si>
  <si>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</si>
  <si>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</si>
  <si>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</si>
  <si>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</si>
  <si>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</si>
  <si>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</si>
  <si>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</si>
  <si>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</si>
  <si>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</si>
  <si>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</si>
  <si>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</si>
  <si>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</si>
  <si>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</si>
  <si>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</si>
  <si>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</si>
  <si>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</si>
  <si>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</si>
  <si>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</si>
  <si>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</si>
  <si>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</si>
  <si>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</si>
  <si>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</si>
  <si>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</si>
  <si>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</si>
  <si>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</si>
  <si>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</si>
  <si>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</si>
  <si>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</si>
  <si>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</si>
  <si>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</si>
  <si>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</si>
  <si>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</si>
  <si>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</si>
  <si>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</si>
  <si>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</si>
  <si>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</si>
  <si>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</si>
  <si>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</si>
  <si>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</si>
  <si>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</si>
  <si>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</si>
  <si>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</si>
  <si>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</si>
  <si>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</si>
  <si>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</si>
  <si>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</si>
  <si>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</si>
  <si>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</si>
  <si>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</si>
  <si>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</si>
  <si>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</si>
  <si>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</si>
  <si>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</si>
  <si>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</si>
  <si>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</si>
  <si>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</si>
  <si>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</si>
  <si>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</si>
  <si>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</si>
  <si>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</si>
  <si>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</si>
  <si>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</si>
  <si>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</si>
  <si>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</si>
  <si>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</si>
  <si>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</si>
  <si>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</si>
  <si>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</si>
  <si>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</si>
  <si>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</si>
  <si>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</si>
  <si>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</si>
  <si>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</si>
  <si>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</si>
  <si>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</si>
  <si>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</si>
  <si>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</si>
  <si>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</si>
  <si>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</si>
  <si>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</si>
  <si>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</si>
  <si>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</si>
  <si>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</si>
  <si>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</si>
  <si>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</si>
  <si>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</si>
  <si>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</si>
  <si>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</si>
  <si>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</si>
  <si>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</si>
  <si>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</si>
  <si>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</si>
  <si>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</si>
  <si>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</si>
  <si>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</si>
  <si>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</si>
  <si>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</si>
  <si>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</si>
  <si>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</si>
  <si>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</si>
  <si>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</si>
  <si>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</si>
  <si>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</si>
  <si>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</si>
  <si>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</si>
  <si>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</si>
  <si>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</si>
  <si>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</si>
  <si>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</si>
  <si>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</si>
  <si>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</si>
  <si>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</si>
  <si>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</si>
  <si>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</si>
  <si>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</si>
  <si>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</si>
  <si>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</si>
  <si>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</si>
  <si>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</si>
  <si>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</si>
  <si>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</si>
  <si>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</si>
  <si>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</si>
  <si>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</si>
  <si>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</si>
  <si>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</si>
  <si>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</si>
  <si>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</si>
  <si>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</si>
  <si>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</si>
  <si>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</si>
  <si>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</si>
  <si>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</si>
  <si>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</si>
  <si>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</si>
  <si>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</si>
  <si>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</si>
  <si>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</si>
  <si>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</si>
  <si>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</si>
  <si>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</si>
  <si>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</si>
  <si>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</si>
  <si>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</si>
  <si>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</si>
  <si>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</si>
  <si>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</si>
  <si>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</si>
  <si>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</si>
  <si>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</si>
  <si>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</si>
  <si>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</si>
  <si>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</si>
  <si>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</si>
  <si>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</si>
  <si>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</si>
  <si>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</si>
  <si>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</si>
  <si>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</si>
  <si>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</si>
  <si>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</si>
  <si>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</si>
  <si>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</si>
  <si>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</si>
  <si>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</si>
  <si>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</si>
  <si>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</si>
  <si>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</si>
  <si>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</si>
  <si>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</si>
  <si>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</si>
  <si>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</si>
  <si>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</si>
  <si>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</si>
  <si>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</si>
  <si>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</si>
  <si>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</si>
  <si>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</si>
  <si>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</si>
  <si>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</si>
  <si>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</si>
  <si>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</si>
  <si>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</si>
  <si>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</si>
  <si>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</si>
  <si>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</si>
  <si>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</si>
  <si>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</si>
  <si>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</si>
  <si>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</si>
  <si>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</si>
  <si>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</si>
  <si>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</si>
  <si>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</si>
  <si>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</si>
  <si>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</si>
  <si>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</si>
  <si>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</si>
  <si>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</si>
  <si>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</si>
  <si>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</si>
  <si>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</si>
  <si>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</si>
  <si>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</si>
  <si>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</si>
  <si>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</si>
  <si>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</si>
  <si>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</si>
  <si>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</si>
  <si>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</si>
  <si>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</si>
  <si>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</si>
  <si>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</si>
  <si>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</si>
  <si>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</si>
  <si>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</si>
  <si>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</si>
  <si>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</si>
  <si>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</si>
  <si>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</si>
  <si>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</si>
  <si>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</si>
  <si>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</si>
  <si>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</si>
  <si>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</si>
  <si>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</si>
  <si>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</si>
  <si>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</si>
  <si>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</si>
  <si>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</si>
  <si>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</si>
  <si>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</si>
  <si>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</si>
  <si>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</si>
  <si>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</si>
  <si>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</si>
  <si>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</si>
  <si>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</si>
  <si>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</si>
  <si>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</si>
  <si>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</si>
  <si>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</si>
  <si>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</si>
  <si>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</si>
  <si>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</si>
  <si>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</si>
  <si>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</si>
  <si>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</si>
  <si>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</si>
  <si>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</si>
  <si>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</si>
  <si>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</si>
  <si>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</si>
  <si>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</si>
  <si>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</si>
  <si>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</si>
  <si>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</si>
  <si>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</si>
  <si>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</si>
  <si>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</si>
  <si>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</si>
  <si>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</si>
  <si>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</si>
  <si>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</si>
  <si>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</si>
  <si>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</si>
  <si>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</si>
  <si>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</si>
  <si>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</si>
  <si>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</si>
  <si>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</si>
  <si>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</si>
  <si>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</si>
  <si>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</si>
  <si>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</si>
  <si>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</si>
  <si>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</si>
  <si>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</si>
  <si>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</si>
  <si>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</si>
  <si>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</si>
  <si>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</si>
  <si>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</si>
  <si>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</si>
  <si>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</si>
  <si>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</si>
  <si>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</si>
  <si>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</si>
  <si>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</si>
  <si>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</si>
  <si>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</si>
  <si>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</si>
  <si>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</si>
  <si>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</si>
  <si>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</si>
  <si>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</si>
  <si>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</si>
  <si>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</si>
  <si>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</si>
  <si>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</si>
  <si>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</si>
  <si>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</si>
  <si>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</si>
  <si>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</si>
  <si>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</si>
  <si>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</si>
  <si>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</si>
  <si>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</si>
  <si>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</si>
  <si>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</si>
  <si>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</si>
  <si>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</si>
  <si>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</si>
  <si>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</si>
  <si>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</si>
  <si>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</si>
  <si>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</si>
  <si>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</si>
  <si>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</si>
  <si>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</si>
  <si>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</si>
  <si>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</si>
  <si>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</si>
  <si>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</si>
  <si>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</si>
  <si>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</si>
  <si>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</si>
  <si>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</si>
  <si>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</si>
  <si>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</si>
  <si>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</si>
  <si>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</si>
  <si>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</si>
  <si>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</si>
  <si>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</si>
  <si>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</si>
  <si>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</si>
  <si>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</si>
  <si>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</si>
  <si>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</si>
  <si>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</si>
  <si>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</si>
  <si>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</si>
  <si>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</si>
  <si>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</si>
  <si>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</si>
  <si>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</si>
  <si>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</si>
  <si>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</si>
  <si>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</si>
  <si>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</si>
  <si>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</si>
  <si>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</si>
  <si>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</si>
  <si>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</si>
  <si>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</si>
  <si>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</si>
  <si>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</si>
  <si>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</si>
  <si>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</si>
  <si>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</si>
  <si>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</si>
  <si>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</si>
  <si>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</si>
  <si>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</si>
  <si>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</si>
  <si>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</si>
  <si>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</si>
  <si>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</si>
  <si>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</si>
  <si>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</si>
  <si>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</si>
  <si>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</si>
  <si>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</si>
  <si>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</si>
  <si>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</si>
  <si>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</si>
  <si>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</si>
  <si>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</si>
  <si>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</si>
  <si>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</si>
  <si>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</si>
  <si>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</si>
  <si>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</si>
  <si>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</si>
  <si>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</si>
  <si>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</si>
  <si>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</si>
  <si>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</si>
  <si>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</si>
  <si>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</si>
  <si>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</si>
  <si>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</si>
  <si>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</si>
  <si>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</si>
  <si>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</si>
  <si>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</si>
  <si>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</si>
  <si>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</si>
  <si>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</si>
  <si>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</si>
  <si>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</si>
  <si>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</si>
  <si>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</si>
  <si>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</si>
  <si>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</si>
  <si>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</si>
  <si>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</si>
  <si>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</si>
  <si>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</si>
  <si>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</si>
  <si>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</si>
  <si>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</si>
  <si>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</si>
  <si>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</si>
  <si>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</si>
  <si>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</si>
  <si>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</si>
  <si>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</si>
  <si>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</si>
  <si>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</si>
  <si>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</si>
  <si>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</si>
  <si>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</si>
  <si>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</si>
  <si>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</si>
  <si>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</si>
  <si>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</si>
  <si>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</si>
  <si>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</si>
  <si>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</si>
  <si>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</si>
  <si>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</si>
  <si>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</si>
  <si>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</si>
  <si>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</si>
  <si>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</si>
  <si>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</si>
  <si>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</si>
  <si>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</si>
  <si>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</si>
  <si>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</si>
  <si>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</si>
  <si>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</si>
  <si>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</si>
  <si>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</si>
  <si>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</si>
  <si>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</si>
  <si>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</si>
  <si>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</si>
  <si>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</si>
  <si>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</si>
  <si>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</si>
  <si>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</si>
  <si>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</si>
  <si>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</si>
  <si>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</si>
  <si>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</si>
  <si>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</si>
  <si>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</si>
  <si>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</si>
  <si>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</si>
  <si>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</si>
  <si>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</si>
  <si>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</si>
  <si>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</si>
  <si>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</si>
  <si>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</si>
  <si>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</si>
  <si>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</si>
  <si>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</si>
  <si>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</si>
  <si>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</si>
  <si>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</si>
  <si>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</si>
  <si>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</si>
  <si>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</si>
  <si>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</si>
  <si>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</si>
  <si>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</si>
  <si>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</si>
  <si>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</si>
  <si>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</si>
  <si>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</si>
  <si>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</si>
  <si>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</si>
  <si>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</si>
  <si>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</si>
  <si>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</si>
  <si>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</si>
  <si>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</si>
  <si>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</si>
  <si>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</si>
  <si>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</si>
  <si>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</si>
  <si>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</si>
  <si>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</si>
  <si>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</si>
  <si>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</si>
  <si>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</si>
  <si>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</si>
  <si>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</si>
  <si>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</si>
  <si>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</si>
  <si>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</si>
  <si>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</si>
  <si>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</si>
  <si>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</si>
  <si>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</si>
  <si>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</si>
  <si>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</si>
  <si>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</si>
  <si>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</si>
  <si>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</si>
  <si>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</si>
  <si>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</si>
  <si>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</si>
  <si>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</si>
  <si>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</si>
  <si>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</si>
  <si>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</si>
  <si>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</si>
  <si>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</si>
  <si>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</si>
  <si>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</si>
  <si>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</si>
  <si>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</si>
  <si>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</si>
  <si>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</si>
  <si>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</si>
  <si>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</si>
  <si>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</si>
  <si>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</si>
  <si>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</si>
  <si>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</si>
  <si>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</si>
  <si>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</si>
  <si>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</si>
  <si>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</si>
  <si>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</si>
  <si>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</si>
  <si>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</si>
  <si>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</si>
  <si>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</si>
  <si>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</si>
  <si>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</si>
  <si>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</si>
  <si>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</si>
  <si>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</si>
  <si>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</si>
  <si>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</si>
  <si>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</si>
  <si>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</si>
  <si>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</si>
  <si>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</si>
  <si>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</si>
  <si>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</si>
  <si>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</si>
  <si>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</si>
  <si>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</si>
  <si>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</si>
  <si>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</si>
  <si>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</si>
  <si>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</si>
  <si>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</si>
  <si>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</si>
  <si>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</si>
  <si>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</si>
  <si>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</si>
  <si>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</si>
  <si>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</si>
  <si>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</si>
  <si>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</si>
  <si>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</si>
  <si>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</si>
  <si>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</si>
  <si>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</si>
  <si>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</si>
  <si>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</si>
  <si>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</si>
  <si>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</si>
  <si>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</si>
  <si>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</si>
  <si>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</si>
  <si>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</si>
  <si>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</si>
  <si>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</si>
  <si>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</si>
  <si>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</si>
  <si>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</si>
  <si>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</si>
  <si>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</si>
  <si>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</si>
  <si>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</si>
  <si>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</si>
  <si>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</si>
  <si>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</si>
  <si>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</si>
  <si>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</si>
  <si>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</si>
  <si>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</si>
  <si>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</si>
  <si>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</si>
  <si>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</si>
  <si>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</si>
  <si>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</si>
  <si>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</si>
  <si>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</si>
  <si>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</si>
  <si>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</si>
  <si>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</si>
  <si>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</si>
  <si>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</si>
  <si>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</si>
  <si>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</si>
  <si>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</si>
  <si>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</si>
  <si>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</si>
  <si>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</si>
  <si>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</si>
  <si>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</si>
  <si>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</si>
  <si>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</si>
  <si>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</si>
  <si>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</si>
  <si>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</si>
  <si>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</si>
  <si>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</si>
  <si>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</si>
  <si>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</si>
  <si>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</si>
  <si>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</si>
  <si>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</si>
  <si>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</si>
  <si>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</si>
  <si>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</si>
  <si>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</si>
  <si>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</si>
  <si>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</si>
  <si>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</si>
  <si>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</si>
  <si>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</si>
  <si>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</si>
  <si>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</si>
  <si>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</si>
  <si>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</si>
  <si>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</si>
  <si>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</si>
  <si>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</si>
  <si>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</si>
  <si>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</si>
  <si>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</si>
  <si>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</si>
  <si>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</si>
  <si>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</si>
  <si>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</si>
  <si>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</si>
  <si>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</si>
  <si>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</si>
  <si>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</si>
  <si>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</si>
  <si>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</si>
  <si>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</si>
  <si>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</si>
  <si>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</si>
  <si>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</si>
  <si>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</si>
  <si>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</si>
  <si>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</si>
  <si>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</si>
  <si>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</si>
  <si>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</si>
  <si>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</si>
  <si>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</si>
  <si>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</si>
  <si>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</si>
  <si>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</si>
  <si>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</si>
  <si>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</si>
  <si>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</si>
  <si>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</si>
  <si>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</si>
  <si>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</si>
  <si>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</si>
  <si>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</si>
  <si>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</si>
  <si>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</si>
  <si>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</si>
  <si>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</si>
  <si>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</si>
  <si>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</si>
  <si>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</si>
  <si>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</si>
  <si>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</si>
  <si>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</si>
  <si>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</si>
  <si>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</si>
  <si>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</si>
  <si>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</si>
  <si>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</si>
  <si>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</si>
  <si>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</si>
  <si>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</si>
  <si>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</si>
  <si>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</si>
  <si>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</si>
  <si>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</si>
  <si>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</si>
  <si>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</si>
  <si>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</si>
  <si>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</si>
  <si>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</si>
  <si>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</si>
  <si>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</si>
  <si>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</si>
  <si>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</si>
  <si>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</si>
  <si>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</si>
  <si>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</si>
  <si>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</si>
  <si>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</si>
  <si>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</si>
  <si>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</si>
  <si>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</si>
  <si>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</si>
  <si>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</si>
  <si>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</si>
  <si>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</si>
  <si>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</si>
  <si>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</si>
  <si>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</si>
  <si>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</si>
  <si>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</si>
  <si>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</si>
  <si>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</si>
  <si>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</si>
  <si>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</si>
  <si>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</si>
  <si>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</si>
  <si>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</si>
  <si>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</si>
  <si>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</si>
  <si>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</si>
  <si>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</si>
  <si>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</si>
  <si>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</si>
  <si>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</si>
  <si>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</si>
  <si>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</si>
  <si>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</si>
  <si>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</si>
  <si>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</si>
  <si>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</si>
  <si>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</si>
  <si>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</si>
  <si>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</si>
  <si>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</si>
  <si>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</si>
  <si>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</si>
  <si>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</si>
  <si>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</si>
  <si>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</si>
  <si>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</si>
  <si>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</si>
  <si>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</si>
  <si>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</si>
  <si>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</si>
  <si>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</si>
  <si>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</si>
  <si>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</si>
  <si>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</si>
  <si>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</si>
  <si>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</si>
  <si>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</si>
  <si>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</si>
  <si>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</si>
  <si>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</si>
  <si>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</si>
  <si>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</si>
  <si>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</si>
  <si>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</si>
  <si>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</si>
  <si>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</si>
  <si>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</si>
  <si>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</si>
  <si>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</si>
  <si>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</si>
  <si>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</si>
  <si>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</si>
  <si>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</si>
  <si>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</si>
  <si>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</si>
  <si>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</si>
  <si>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</si>
  <si>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</si>
  <si>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</si>
  <si>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</si>
  <si>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</si>
  <si>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</si>
  <si>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</si>
  <si>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</si>
  <si>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</si>
  <si>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</si>
  <si>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</si>
  <si>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</si>
  <si>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</si>
  <si>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</si>
  <si>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</si>
  <si>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</si>
  <si>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</si>
  <si>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</si>
  <si>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</si>
  <si>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</si>
  <si>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</si>
  <si>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</si>
  <si>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</si>
  <si>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</si>
  <si>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</si>
  <si>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</si>
  <si>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</si>
  <si>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</si>
  <si>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</si>
  <si>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</si>
  <si>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</si>
  <si>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</si>
  <si>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</si>
  <si>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</si>
  <si>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</si>
  <si>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</si>
  <si>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</si>
  <si>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</si>
  <si>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</si>
  <si>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</si>
  <si>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</si>
  <si>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</si>
  <si>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</si>
  <si>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</si>
  <si>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</si>
  <si>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</si>
  <si>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</si>
  <si>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</si>
  <si>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</si>
  <si>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</si>
  <si>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</si>
  <si>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</si>
  <si>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</si>
  <si>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</si>
  <si>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</si>
  <si>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</si>
  <si>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</si>
  <si>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</si>
  <si>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</si>
  <si>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</si>
  <si>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</si>
  <si>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</si>
  <si>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</si>
  <si>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</si>
  <si>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</si>
  <si>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</si>
  <si>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</si>
  <si>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</si>
  <si>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</si>
  <si>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</si>
  <si>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</si>
  <si>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</si>
  <si>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</si>
  <si>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</si>
  <si>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</si>
  <si>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</si>
  <si>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</si>
  <si>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</si>
  <si>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</si>
  <si>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</si>
  <si>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</si>
  <si>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</si>
  <si>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</si>
  <si>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</si>
  <si>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</si>
  <si>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</si>
  <si>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</si>
  <si>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</si>
  <si>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</si>
  <si>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</si>
  <si>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</si>
  <si>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</si>
  <si>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</si>
  <si>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</si>
  <si>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</si>
  <si>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</si>
  <si>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</si>
  <si>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</si>
  <si>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</si>
  <si>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</si>
  <si>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</si>
  <si>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</si>
  <si>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</si>
  <si>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</si>
  <si>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</si>
  <si>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</si>
  <si>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</si>
  <si>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</si>
  <si>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</si>
  <si>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</si>
  <si>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</si>
  <si>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</si>
  <si>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</si>
  <si>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</si>
  <si>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</si>
  <si>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</si>
  <si>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</si>
  <si>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</si>
  <si>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</si>
  <si>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</si>
  <si>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</si>
  <si>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</si>
  <si>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</si>
  <si>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</si>
  <si>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</si>
  <si>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</si>
  <si>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</si>
  <si>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</si>
  <si>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</si>
  <si>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</si>
  <si>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</si>
  <si>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</si>
  <si>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</si>
  <si>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</si>
  <si>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</si>
  <si>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</si>
  <si>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</si>
  <si>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</si>
  <si>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</si>
  <si>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</si>
  <si>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</si>
  <si>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</si>
  <si>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</si>
  <si>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</si>
  <si>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</si>
  <si>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</si>
  <si>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</si>
  <si>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</si>
  <si>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</si>
  <si>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</si>
  <si>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</si>
  <si>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</si>
  <si>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</si>
  <si>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</si>
  <si>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</si>
  <si>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</si>
  <si>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</si>
  <si>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</si>
  <si>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</si>
  <si>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</si>
  <si>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</si>
  <si>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</si>
  <si>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</si>
  <si>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</si>
  <si>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</si>
  <si>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</si>
  <si>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</si>
  <si>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</si>
  <si>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</si>
  <si>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</si>
  <si>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</si>
  <si>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</si>
  <si>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</si>
  <si>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</si>
  <si>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</si>
  <si>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</si>
  <si>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</si>
  <si>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</si>
  <si>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</si>
  <si>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</si>
  <si>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</si>
  <si>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</si>
  <si>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</si>
  <si>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</si>
  <si>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</si>
  <si>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</si>
  <si>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</si>
  <si>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</si>
  <si>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</si>
  <si>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</si>
  <si>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</si>
  <si>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</si>
  <si>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</si>
  <si>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</si>
  <si>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</si>
  <si>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</si>
  <si>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</si>
  <si>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</si>
  <si>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</si>
  <si>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</si>
  <si>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</si>
  <si>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</si>
  <si>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</si>
  <si>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</si>
  <si>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</si>
  <si>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</si>
  <si>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</si>
  <si>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</si>
  <si>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</si>
  <si>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</si>
  <si>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</si>
  <si>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</si>
  <si>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</si>
  <si>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</si>
  <si>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</si>
  <si>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</si>
  <si>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</si>
  <si>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</si>
  <si>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</si>
  <si>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</si>
  <si>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</si>
  <si>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</si>
  <si>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</si>
  <si>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</si>
  <si>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</si>
  <si>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</si>
  <si>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</si>
  <si>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</si>
  <si>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</si>
  <si>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</si>
  <si>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</si>
  <si>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</si>
  <si>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</si>
  <si>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</si>
  <si>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</si>
  <si>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</si>
  <si>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</si>
  <si>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</si>
  <si>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</si>
  <si>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</si>
  <si>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</si>
  <si>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</si>
  <si>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</si>
  <si>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</si>
  <si>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</si>
  <si>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</si>
  <si>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</si>
  <si>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</si>
  <si>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</si>
  <si>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</si>
  <si>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</si>
  <si>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</si>
  <si>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</si>
  <si>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</si>
  <si>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</si>
  <si>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</si>
  <si>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</si>
  <si>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</si>
  <si>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</si>
  <si>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</si>
  <si>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</si>
  <si>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</si>
  <si>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</si>
  <si>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</si>
  <si>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</si>
  <si>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</si>
  <si>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</si>
  <si>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</si>
  <si>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</si>
  <si>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</si>
  <si>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</si>
  <si>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</si>
  <si>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</si>
  <si>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</si>
  <si>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</si>
  <si>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</si>
  <si>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</si>
  <si>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</si>
  <si>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</si>
  <si>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</si>
  <si>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</si>
  <si>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</si>
  <si>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</si>
  <si>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</si>
  <si>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</si>
  <si>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</si>
  <si>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</si>
  <si>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</si>
  <si>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</si>
  <si>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</si>
  <si>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</si>
  <si>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</si>
  <si>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</si>
  <si>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</si>
  <si>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</si>
  <si>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</si>
  <si>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</si>
  <si>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</si>
  <si>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</si>
  <si>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</si>
  <si>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</si>
  <si>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</si>
  <si>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</si>
  <si>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</si>
  <si>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</si>
  <si>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</si>
  <si>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</si>
  <si>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</si>
  <si>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</si>
  <si>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</si>
  <si>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</si>
  <si>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</si>
  <si>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</si>
  <si>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</si>
  <si>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</si>
  <si>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</si>
  <si>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</si>
  <si>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</si>
  <si>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</si>
  <si>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</si>
  <si>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</si>
  <si>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</si>
  <si>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</si>
  <si>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</si>
  <si>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</si>
  <si>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</si>
  <si>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</si>
  <si>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</si>
  <si>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</si>
  <si>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</si>
  <si>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</si>
  <si>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</si>
  <si>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</si>
  <si>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</si>
  <si>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</si>
  <si>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</si>
  <si>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</si>
  <si>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</si>
  <si>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</si>
  <si>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</si>
  <si>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</si>
  <si>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</si>
  <si>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</si>
  <si>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</si>
  <si>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</si>
  <si>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</si>
  <si>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</si>
  <si>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</si>
  <si>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</si>
  <si>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</si>
  <si>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</si>
  <si>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</si>
  <si>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</si>
  <si>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</si>
  <si>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</si>
  <si>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</si>
  <si>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</si>
  <si>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</si>
  <si>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</si>
  <si>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</si>
  <si>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</si>
  <si>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</si>
  <si>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</si>
  <si>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</si>
  <si>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</si>
  <si>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</si>
  <si>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</si>
  <si>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</si>
  <si>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</si>
  <si>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</si>
  <si>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</si>
  <si>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</si>
  <si>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</si>
  <si>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</si>
  <si>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</si>
  <si>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</si>
  <si>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</si>
  <si>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</si>
  <si>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</si>
  <si>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</si>
  <si>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</si>
  <si>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</si>
  <si>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</si>
  <si>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</si>
  <si>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</si>
  <si>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</si>
  <si>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</si>
  <si>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</si>
  <si>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</si>
  <si>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</si>
  <si>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</si>
  <si>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</si>
  <si>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</si>
  <si>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</si>
  <si>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</si>
  <si>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</si>
  <si>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</si>
  <si>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</si>
  <si>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</si>
  <si>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</si>
  <si>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</si>
  <si>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</si>
  <si>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</si>
  <si>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</si>
  <si>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</si>
  <si>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</si>
  <si>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</si>
  <si>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</si>
  <si>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</si>
  <si>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</si>
  <si>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</si>
  <si>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</si>
  <si>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</si>
  <si>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</si>
  <si>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</si>
  <si>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</si>
  <si>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</si>
  <si>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</si>
  <si>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</si>
  <si>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</si>
  <si>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</si>
  <si>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</si>
  <si>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</si>
  <si>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</si>
  <si>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</si>
  <si>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</si>
  <si>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</si>
  <si>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</si>
  <si>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</si>
  <si>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</si>
  <si>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</si>
  <si>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</si>
  <si>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</si>
  <si>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</si>
  <si>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</si>
  <si>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</si>
  <si>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</si>
  <si>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</si>
  <si>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</si>
  <si>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</si>
  <si>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</si>
  <si>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</si>
  <si>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</si>
  <si>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</si>
  <si>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</si>
  <si>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</si>
  <si>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</si>
  <si>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</si>
  <si>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</si>
  <si>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</si>
  <si>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</si>
  <si>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</si>
  <si>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</si>
  <si>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</si>
  <si>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</si>
  <si>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</si>
  <si>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</si>
  <si>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</si>
  <si>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</si>
  <si>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</si>
  <si>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</si>
  <si>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</si>
  <si>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</si>
  <si>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</si>
  <si>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</si>
  <si>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</si>
  <si>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</si>
  <si>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</si>
  <si>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</si>
  <si>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</si>
  <si>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</si>
  <si>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</si>
  <si>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</si>
  <si>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</si>
  <si>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</si>
  <si>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</si>
  <si>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</si>
  <si>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</si>
  <si>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</si>
  <si>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</si>
  <si>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</si>
  <si>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</si>
  <si>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</si>
  <si>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</si>
  <si>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</si>
  <si>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</si>
  <si>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</si>
  <si>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</si>
  <si>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</si>
  <si>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</si>
  <si>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</si>
  <si>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</si>
  <si>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</si>
  <si>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</si>
  <si>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</si>
  <si>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</si>
  <si>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</si>
  <si>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</si>
  <si>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</si>
  <si>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</si>
  <si>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</si>
  <si>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</si>
  <si>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</si>
  <si>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</si>
  <si>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</si>
  <si>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</si>
  <si>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</si>
  <si>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</si>
  <si>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</si>
  <si>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</si>
  <si>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</si>
  <si>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</si>
  <si>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</si>
  <si>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</si>
  <si>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</si>
  <si>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</si>
  <si>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</si>
  <si>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</si>
  <si>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</si>
  <si>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</si>
  <si>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</si>
  <si>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</si>
  <si>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</si>
  <si>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</si>
  <si>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</si>
  <si>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</si>
  <si>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</si>
  <si>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</si>
  <si>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</si>
  <si>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</si>
  <si>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</si>
  <si>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</si>
  <si>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</si>
  <si>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</si>
  <si>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</si>
  <si>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</si>
  <si>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</si>
  <si>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</si>
  <si>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</si>
  <si>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</si>
  <si>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</si>
  <si>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</si>
  <si>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</si>
  <si>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</si>
  <si>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</si>
  <si>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</si>
  <si>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</si>
  <si>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</si>
  <si>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</si>
  <si>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</si>
  <si>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</si>
  <si>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</si>
  <si>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</si>
  <si>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</si>
  <si>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</si>
  <si>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</si>
  <si>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</si>
  <si>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</si>
  <si>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</si>
  <si>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</si>
  <si>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</si>
  <si>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</si>
  <si>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</si>
  <si>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</si>
  <si>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</si>
  <si>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</si>
  <si>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</si>
  <si>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</si>
  <si>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</si>
  <si>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</si>
  <si>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</si>
  <si>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</si>
  <si>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</si>
  <si>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</si>
  <si>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</si>
  <si>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</si>
  <si>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</si>
  <si>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</si>
  <si>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</si>
  <si>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</si>
  <si>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</si>
  <si>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</si>
  <si>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</si>
  <si>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</si>
  <si>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</si>
  <si>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</si>
  <si>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</si>
  <si>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</si>
  <si>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</si>
  <si>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</si>
  <si>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</si>
  <si>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</si>
  <si>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</si>
  <si>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</si>
  <si>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</si>
  <si>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</si>
  <si>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</si>
  <si>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</si>
  <si>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</si>
  <si>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</si>
  <si>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</si>
  <si>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</si>
  <si>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</si>
  <si>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</si>
  <si>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</si>
  <si>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</si>
  <si>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</si>
  <si>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</si>
  <si>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</si>
  <si>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</si>
  <si>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</si>
  <si>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</si>
  <si>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</si>
  <si>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</si>
  <si>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</si>
  <si>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</si>
  <si>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</si>
  <si>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</si>
  <si>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</si>
  <si>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</si>
  <si>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</si>
  <si>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</si>
  <si>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</si>
  <si>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</si>
  <si>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</si>
  <si>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</si>
  <si>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</si>
  <si>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</si>
  <si>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</si>
  <si>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</si>
  <si>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</si>
  <si>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</si>
  <si>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</si>
  <si>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</si>
  <si>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</si>
  <si>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</si>
  <si>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</si>
  <si>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</si>
  <si>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</si>
  <si>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</si>
  <si>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</si>
  <si>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</si>
  <si>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</si>
  <si>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</si>
  <si>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</si>
  <si>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</si>
  <si>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</si>
  <si>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</si>
  <si>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</si>
  <si>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</si>
  <si>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</si>
  <si>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</si>
  <si>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</si>
  <si>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</si>
  <si>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</si>
  <si>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</si>
  <si>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</si>
  <si>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</si>
  <si>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</si>
  <si>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</si>
  <si>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</si>
  <si>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</si>
  <si>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</si>
  <si>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</si>
  <si>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</si>
  <si>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</si>
  <si>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</si>
  <si>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</si>
  <si>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</si>
  <si>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</si>
  <si>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</si>
  <si>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</si>
  <si>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</si>
  <si>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</si>
  <si>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</si>
  <si>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</si>
  <si>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</si>
  <si>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</si>
  <si>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</si>
  <si>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</si>
  <si>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</si>
  <si>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</si>
  <si>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</si>
  <si>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</si>
  <si>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</si>
  <si>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</si>
  <si>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</si>
  <si>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</si>
  <si>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</si>
  <si>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</si>
  <si>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</si>
  <si>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</si>
  <si>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</si>
  <si>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</si>
  <si>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</si>
  <si>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</si>
  <si>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</si>
  <si>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</si>
  <si>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</si>
  <si>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</si>
  <si>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</si>
  <si>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</si>
  <si>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</si>
  <si>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</si>
  <si>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</si>
  <si>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</si>
  <si>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</si>
  <si>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</si>
  <si>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</si>
  <si>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</si>
  <si>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</si>
  <si>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</si>
  <si>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</si>
  <si>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</si>
  <si>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</si>
  <si>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</si>
  <si>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</si>
  <si>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</si>
  <si>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</si>
  <si>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</si>
  <si>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</si>
  <si>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</si>
  <si>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</si>
  <si>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</si>
  <si>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</si>
  <si>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</si>
  <si>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</si>
  <si>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</si>
  <si>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</si>
  <si>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</si>
  <si>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</si>
  <si>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</si>
  <si>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</si>
  <si>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</si>
  <si>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</si>
  <si>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</si>
  <si>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</si>
  <si>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</si>
  <si>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</si>
  <si>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</si>
  <si>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</si>
  <si>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</si>
  <si>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</si>
  <si>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</si>
  <si>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</si>
  <si>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</si>
  <si>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</si>
  <si>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</si>
  <si>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</si>
  <si>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</si>
  <si>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</si>
  <si>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</si>
  <si>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</si>
  <si>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</si>
  <si>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</si>
  <si>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</si>
  <si>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</si>
  <si>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</si>
  <si>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</si>
  <si>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</si>
  <si>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</si>
  <si>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</si>
  <si>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</si>
  <si>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</si>
  <si>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</si>
  <si>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</si>
  <si>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</si>
  <si>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</si>
  <si>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</si>
  <si>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</si>
  <si>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</si>
  <si>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</si>
  <si>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</si>
  <si>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</si>
  <si>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</si>
  <si>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</si>
  <si>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</si>
  <si>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</si>
  <si>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</si>
  <si>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</si>
  <si>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</si>
  <si>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</si>
  <si>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</si>
  <si>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</si>
  <si>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</si>
  <si>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</si>
  <si>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</si>
  <si>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</si>
  <si>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</si>
  <si>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</si>
  <si>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</si>
  <si>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</si>
  <si>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</si>
  <si>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</si>
  <si>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</si>
  <si>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</si>
  <si>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</si>
  <si>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</si>
  <si>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</si>
  <si>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</si>
  <si>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</si>
  <si>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</si>
  <si>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</si>
  <si>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</si>
  <si>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</si>
  <si>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</si>
  <si>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</si>
  <si>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</si>
  <si>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</si>
  <si>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</si>
  <si>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</si>
  <si>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</si>
  <si>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</si>
  <si>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</si>
  <si>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</si>
  <si>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</si>
  <si>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</si>
  <si>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</si>
  <si>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</si>
  <si>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</si>
  <si>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</si>
  <si>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</si>
  <si>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</si>
  <si>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</si>
  <si>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</si>
  <si>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</si>
  <si>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</si>
  <si>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</si>
  <si>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</si>
  <si>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</si>
  <si>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</si>
  <si>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</si>
  <si>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</si>
  <si>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</si>
  <si>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</si>
  <si>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</si>
  <si>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</si>
  <si>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</si>
  <si>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</si>
  <si>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</si>
  <si>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</si>
  <si>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</si>
  <si>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</si>
  <si>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</si>
  <si>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</si>
  <si>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</si>
  <si>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</si>
  <si>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</si>
  <si>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</si>
  <si>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</si>
  <si>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</si>
  <si>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</si>
  <si>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</si>
  <si>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</si>
  <si>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</si>
  <si>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</si>
  <si>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</si>
  <si>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</si>
  <si>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</si>
  <si>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</si>
  <si>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</si>
  <si>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</si>
  <si>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</si>
  <si>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</si>
  <si>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</si>
  <si>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</si>
  <si>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</si>
  <si>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</si>
  <si>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</si>
  <si>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</si>
  <si>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</si>
  <si>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</si>
  <si>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</si>
  <si>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</si>
  <si>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</si>
  <si>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</si>
  <si>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</si>
  <si>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</si>
  <si>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</si>
  <si>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</si>
  <si>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</si>
  <si>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</si>
  <si>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</si>
  <si>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</si>
  <si>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</si>
  <si>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</si>
  <si>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</si>
  <si>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</si>
  <si>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</si>
  <si>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</si>
  <si>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</si>
  <si>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</si>
  <si>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</si>
  <si>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</si>
  <si>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</si>
  <si>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</si>
  <si>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</si>
  <si>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</si>
  <si>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</si>
  <si>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</si>
  <si>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</si>
  <si>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</si>
  <si>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</si>
  <si>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</si>
  <si>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</si>
  <si>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</si>
  <si>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</si>
  <si>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</si>
  <si>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</si>
  <si>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</si>
  <si>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</si>
  <si>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</si>
  <si>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</si>
  <si>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</si>
  <si>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</si>
  <si>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</si>
  <si>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</si>
  <si>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</si>
  <si>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</si>
  <si>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</si>
  <si>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</si>
  <si>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</si>
  <si>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</si>
  <si>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</si>
  <si>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</si>
  <si>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</si>
  <si>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</si>
  <si>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</si>
  <si>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</si>
  <si>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</si>
  <si>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</si>
  <si>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</si>
  <si>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</si>
  <si>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</si>
  <si>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</si>
  <si>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</si>
  <si>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</si>
  <si>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</si>
  <si>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</si>
  <si>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</si>
  <si>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</si>
  <si>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</si>
  <si>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</si>
  <si>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</si>
  <si>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</si>
  <si>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</si>
  <si>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</si>
  <si>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</si>
  <si>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</si>
  <si>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</si>
  <si>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</si>
  <si>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</si>
  <si>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</si>
  <si>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</si>
  <si>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</si>
  <si>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</si>
  <si>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</si>
  <si>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</si>
  <si>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</si>
  <si>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</si>
  <si>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</si>
  <si>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</si>
  <si>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</si>
  <si>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</si>
  <si>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</si>
  <si>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</si>
  <si>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</si>
  <si>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</si>
  <si>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</si>
  <si>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</si>
  <si>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</si>
  <si>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</si>
  <si>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</si>
  <si>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</si>
  <si>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</si>
  <si>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</si>
  <si>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</si>
  <si>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</si>
  <si>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</si>
  <si>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</si>
  <si>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</si>
  <si>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</si>
  <si>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</si>
  <si>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</si>
  <si>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</si>
  <si>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</si>
  <si>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</si>
  <si>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</si>
  <si>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</si>
  <si>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</si>
  <si>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</si>
  <si>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</si>
  <si>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</si>
  <si>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</si>
  <si>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</si>
  <si>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</si>
  <si>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</si>
  <si>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</si>
  <si>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</si>
  <si>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</si>
  <si>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</si>
  <si>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</si>
  <si>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</si>
  <si>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</si>
  <si>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</si>
  <si>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</si>
  <si>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</si>
  <si>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</si>
  <si>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</si>
  <si>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</si>
  <si>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</si>
  <si>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</si>
  <si>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</si>
  <si>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</si>
  <si>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</si>
  <si>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</si>
  <si>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</si>
  <si>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</si>
  <si>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</si>
  <si>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</si>
  <si>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</si>
  <si>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</si>
  <si>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</si>
  <si>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</si>
  <si>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</si>
  <si>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</si>
  <si>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</si>
  <si>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</si>
  <si>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</si>
  <si>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</si>
  <si>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</si>
  <si>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</si>
  <si>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</si>
  <si>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</si>
  <si>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</si>
  <si>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</si>
  <si>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</si>
  <si>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</si>
  <si>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</si>
  <si>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</si>
  <si>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</si>
  <si>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</si>
  <si>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</si>
  <si>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</si>
  <si>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</si>
  <si>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</si>
  <si>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</si>
  <si>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</si>
  <si>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</si>
  <si>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</si>
  <si>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</si>
  <si>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</si>
  <si>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</si>
  <si>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</si>
  <si>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</si>
  <si>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</si>
  <si>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</si>
  <si>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</si>
  <si>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</si>
  <si>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</si>
  <si>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</si>
  <si>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</si>
  <si>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</si>
  <si>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</si>
  <si>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</si>
  <si>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</si>
  <si>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</si>
  <si>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</si>
  <si>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</si>
  <si>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</si>
  <si>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</si>
  <si>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</si>
  <si>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</si>
  <si>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</si>
  <si>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</si>
  <si>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</si>
  <si>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</si>
  <si>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</si>
  <si>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</si>
  <si>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</si>
  <si>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</si>
  <si>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</si>
  <si>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</si>
  <si>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</si>
  <si>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</si>
  <si>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</si>
  <si>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</si>
  <si>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</si>
  <si>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</si>
  <si>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</si>
  <si>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</si>
  <si>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</si>
  <si>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</si>
  <si>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</si>
  <si>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</si>
  <si>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</si>
  <si>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</si>
  <si>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</si>
  <si>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</si>
  <si>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</si>
  <si>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</si>
  <si>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</si>
  <si>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</si>
  <si>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</si>
  <si>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</si>
  <si>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</si>
  <si>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</si>
  <si>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</si>
  <si>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</si>
  <si>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</si>
  <si>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</si>
  <si>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</si>
  <si>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</si>
  <si>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</si>
  <si>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</si>
  <si>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</si>
  <si>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</si>
  <si>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</si>
  <si>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</si>
  <si>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</si>
  <si>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</si>
  <si>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</si>
  <si>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</si>
  <si>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</si>
  <si>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</si>
  <si>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</si>
  <si>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</si>
  <si>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</si>
  <si>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</si>
  <si>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</si>
  <si>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</si>
  <si>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</si>
  <si>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</si>
  <si>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</si>
  <si>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</si>
  <si>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</si>
  <si>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</si>
  <si>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</si>
  <si>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</si>
  <si>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</si>
  <si>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</si>
  <si>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</si>
  <si>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</si>
  <si>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</si>
  <si>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</si>
  <si>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</si>
  <si>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</si>
  <si>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</si>
  <si>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</si>
  <si>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</si>
  <si>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</si>
  <si>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</si>
  <si>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</si>
  <si>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</si>
  <si>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</si>
  <si>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</si>
  <si>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</si>
  <si>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</si>
  <si>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</si>
  <si>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</si>
  <si>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</si>
  <si>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</si>
  <si>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</si>
  <si>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</si>
  <si>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</si>
  <si>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</si>
  <si>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</si>
  <si>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</si>
  <si>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</si>
  <si>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</si>
  <si>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</si>
  <si>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</si>
  <si>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</si>
  <si>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</si>
  <si>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</si>
  <si>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</si>
  <si>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</si>
  <si>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</si>
  <si>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</si>
  <si>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</si>
  <si>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</si>
  <si>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</si>
  <si>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</si>
  <si>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</si>
  <si>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</si>
  <si>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</si>
  <si>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</si>
  <si>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</si>
  <si>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</si>
  <si>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</si>
  <si>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</si>
  <si>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</si>
  <si>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</si>
  <si>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</si>
  <si>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</si>
  <si>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</si>
  <si>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</si>
  <si>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</si>
  <si>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</si>
  <si>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</si>
  <si>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</si>
  <si>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</si>
  <si>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</si>
  <si>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</si>
  <si>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</si>
  <si>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</si>
  <si>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</si>
  <si>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</si>
  <si>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</si>
  <si>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</si>
  <si>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</si>
  <si>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</si>
  <si>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</si>
  <si>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</si>
  <si>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</si>
  <si>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</si>
  <si>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</si>
  <si>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</si>
  <si>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</si>
  <si>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</si>
  <si>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</si>
  <si>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</si>
  <si>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</si>
  <si>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</si>
  <si>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</si>
  <si>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</si>
  <si>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</si>
  <si>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</si>
  <si>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</si>
  <si>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</si>
  <si>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</si>
  <si>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</si>
  <si>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</si>
  <si>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</si>
  <si>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</si>
  <si>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</si>
  <si>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</si>
  <si>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</si>
  <si>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</si>
  <si>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</si>
  <si>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</si>
  <si>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</si>
  <si>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</si>
  <si>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</si>
  <si>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</si>
  <si>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</si>
  <si>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</si>
  <si>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</si>
  <si>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</si>
  <si>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</si>
  <si>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</si>
  <si>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</si>
  <si>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</si>
  <si>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</si>
  <si>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</si>
  <si>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</si>
  <si>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</si>
  <si>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</si>
  <si>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</si>
  <si>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</si>
  <si>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</si>
  <si>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</si>
  <si>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</si>
  <si>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</si>
  <si>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</si>
  <si>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</si>
  <si>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</si>
  <si>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</si>
  <si>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</si>
  <si>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</si>
  <si>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</si>
  <si>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</si>
  <si>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</si>
  <si>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</si>
  <si>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</si>
  <si>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</si>
  <si>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</si>
  <si>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</si>
  <si>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</si>
  <si>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</si>
  <si>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</si>
  <si>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</si>
  <si>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</si>
  <si>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</si>
  <si>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</si>
  <si>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</si>
  <si>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</si>
  <si>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</si>
  <si>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</si>
  <si>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</si>
  <si>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</si>
  <si>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</si>
  <si>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</si>
  <si>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</si>
  <si>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</si>
  <si>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</si>
  <si>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</si>
  <si>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</si>
  <si>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</si>
  <si>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</si>
  <si>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</si>
  <si>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</si>
  <si>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</si>
  <si>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</si>
  <si>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</si>
  <si>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</si>
  <si>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</si>
  <si>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</si>
  <si>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</si>
  <si>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</si>
  <si>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</si>
  <si>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</si>
  <si>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</si>
  <si>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</si>
  <si>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</si>
  <si>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</si>
  <si>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</si>
  <si>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</si>
  <si>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</si>
  <si>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</si>
  <si>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</si>
  <si>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</si>
  <si>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</si>
  <si>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</si>
  <si>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</si>
  <si>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</si>
  <si>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</si>
  <si>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</si>
  <si>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</si>
  <si>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</si>
  <si>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</si>
  <si>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</si>
  <si>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</si>
  <si>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</si>
  <si>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</si>
  <si>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</si>
  <si>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</si>
  <si>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</si>
  <si>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</si>
  <si>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</si>
  <si>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</si>
  <si>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</si>
  <si>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</si>
  <si>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</si>
  <si>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</si>
  <si>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</si>
  <si>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</si>
  <si>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</si>
  <si>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</si>
  <si>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</si>
  <si>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</si>
  <si>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</si>
  <si>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</si>
  <si>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</si>
  <si>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</si>
  <si>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</si>
  <si>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</si>
  <si>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</si>
  <si>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</si>
  <si>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</si>
  <si>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</si>
  <si>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</si>
  <si>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</si>
  <si>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</si>
  <si>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</si>
  <si>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</si>
  <si>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</si>
  <si>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</si>
  <si>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</si>
  <si>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</si>
  <si>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</si>
  <si>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</si>
  <si>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</si>
  <si>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</si>
  <si>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</si>
  <si>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</si>
  <si>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</si>
  <si>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</si>
  <si>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</si>
  <si>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</si>
  <si>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</si>
  <si>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</si>
  <si>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</si>
  <si>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</si>
  <si>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</si>
  <si>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</si>
  <si>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</si>
  <si>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</si>
  <si>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</si>
  <si>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</si>
  <si>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</si>
  <si>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</si>
  <si>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</si>
  <si>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</si>
  <si>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</si>
  <si>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</si>
  <si>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</si>
  <si>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</si>
  <si>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</si>
  <si>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</si>
  <si>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</si>
  <si>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</si>
  <si>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</si>
  <si>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</si>
  <si>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</si>
  <si>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</si>
  <si>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</si>
  <si>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</si>
  <si>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</si>
  <si>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</si>
  <si>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</si>
  <si>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</si>
  <si>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</si>
  <si>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</si>
  <si>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</si>
  <si>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</si>
  <si>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</si>
  <si>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</si>
  <si>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</si>
  <si>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</si>
  <si>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</si>
  <si>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</si>
  <si>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</si>
  <si>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</si>
  <si>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</si>
  <si>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</si>
  <si>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</si>
  <si>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</si>
  <si>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</si>
  <si>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</si>
  <si>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</si>
  <si>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</si>
  <si>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</si>
  <si>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</si>
  <si>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</si>
  <si>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</si>
  <si>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</si>
  <si>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</si>
  <si>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</si>
  <si>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</si>
  <si>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</si>
  <si>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</si>
  <si>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</si>
  <si>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</si>
  <si>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</si>
  <si>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</si>
  <si>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</si>
  <si>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</si>
  <si>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</si>
  <si>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</si>
  <si>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</si>
  <si>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</si>
  <si>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</si>
  <si>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</si>
  <si>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</si>
  <si>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</si>
  <si>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</si>
  <si>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</si>
  <si>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</si>
  <si>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</si>
  <si>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</si>
  <si>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</si>
  <si>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</si>
  <si>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</si>
  <si>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</si>
  <si>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</si>
  <si>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</si>
  <si>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</si>
  <si>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</si>
  <si>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</si>
  <si>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</si>
  <si>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</si>
  <si>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</si>
  <si>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</si>
  <si>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</si>
  <si>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</si>
  <si>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</si>
  <si>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</si>
  <si>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</si>
  <si>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</si>
  <si>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</si>
  <si>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</si>
  <si>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</si>
  <si>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</si>
  <si>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</si>
  <si>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</si>
  <si>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</si>
  <si>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</si>
  <si>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</si>
  <si>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</si>
  <si>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</si>
  <si>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</si>
  <si>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</si>
  <si>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</si>
  <si>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</si>
  <si>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</si>
  <si>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</si>
  <si>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</si>
  <si>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</si>
  <si>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</si>
  <si>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</si>
  <si>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</si>
  <si>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</si>
  <si>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</si>
  <si>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</si>
  <si>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</si>
  <si>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</si>
  <si>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</si>
  <si>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</si>
  <si>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</si>
  <si>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</si>
  <si>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</si>
  <si>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</si>
  <si>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</si>
  <si>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</si>
  <si>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</si>
  <si>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</si>
  <si>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</si>
  <si>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</si>
  <si>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</si>
  <si>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</si>
  <si>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</si>
  <si>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</si>
  <si>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</si>
  <si>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</si>
  <si>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</si>
  <si>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</si>
  <si>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</si>
  <si>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</si>
  <si>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</si>
  <si>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</si>
  <si>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</si>
  <si>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</si>
  <si>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</si>
  <si>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</si>
  <si>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</si>
  <si>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</si>
  <si>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</si>
  <si>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</si>
  <si>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</si>
  <si>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</si>
  <si>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</si>
  <si>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</si>
  <si>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</si>
  <si>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</si>
  <si>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</si>
  <si>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</si>
  <si>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</si>
  <si>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</si>
  <si>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</si>
  <si>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</si>
  <si>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</si>
  <si>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</si>
  <si>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</si>
  <si>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</si>
  <si>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</si>
  <si>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</si>
  <si>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</si>
  <si>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</si>
  <si>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</si>
  <si>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</si>
  <si>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</si>
  <si>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</si>
  <si>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</si>
  <si>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</si>
  <si>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</si>
  <si>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</si>
  <si>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</si>
  <si>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</si>
  <si>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</si>
  <si>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</si>
  <si>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</si>
  <si>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</si>
  <si>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</si>
  <si>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</si>
  <si>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</si>
  <si>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</si>
  <si>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</si>
  <si>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</si>
  <si>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</si>
  <si>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</si>
  <si>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</si>
  <si>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</si>
  <si>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</si>
  <si>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</si>
  <si>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</si>
  <si>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</si>
  <si>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</si>
  <si>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</si>
  <si>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</si>
  <si>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</si>
  <si>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</si>
  <si>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</si>
  <si>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</si>
  <si>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</si>
  <si>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</si>
  <si>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</si>
  <si>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</si>
  <si>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</si>
  <si>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</si>
  <si>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</si>
  <si>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</si>
  <si>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</si>
  <si>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</si>
  <si>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</si>
  <si>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</si>
  <si>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</si>
  <si>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</si>
  <si>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</si>
  <si>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</si>
  <si>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</si>
  <si>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</si>
  <si>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</si>
  <si>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</si>
  <si>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</si>
  <si>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</si>
  <si>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</si>
  <si>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</si>
  <si>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</si>
  <si>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</si>
  <si>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</si>
  <si>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</si>
  <si>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</si>
  <si>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</si>
  <si>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</si>
  <si>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</si>
  <si>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</si>
  <si>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</si>
  <si>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</si>
  <si>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</si>
  <si>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</si>
  <si>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</si>
  <si>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</si>
  <si>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</si>
  <si>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</si>
  <si>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</si>
  <si>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</si>
  <si>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</si>
  <si>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</si>
  <si>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</si>
  <si>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</si>
  <si>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</si>
  <si>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</si>
  <si>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</si>
  <si>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</si>
  <si>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</si>
  <si>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</si>
  <si>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</si>
  <si>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</si>
  <si>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</si>
  <si>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</si>
  <si>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</si>
  <si>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</si>
  <si>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</si>
  <si>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</si>
  <si>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</si>
  <si>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</si>
  <si>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</si>
  <si>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</si>
  <si>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</si>
  <si>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</si>
  <si>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</si>
  <si>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</si>
  <si>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</si>
  <si>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</si>
  <si>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</si>
  <si>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</si>
  <si>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</si>
  <si>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</si>
  <si>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</si>
  <si>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</si>
  <si>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</si>
  <si>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</si>
  <si>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</si>
  <si>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</si>
  <si>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</si>
  <si>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</si>
  <si>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</si>
  <si>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</si>
  <si>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</si>
  <si>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</si>
  <si>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</si>
  <si>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</si>
  <si>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</si>
  <si>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</si>
  <si>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</si>
  <si>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</si>
  <si>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</si>
  <si>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</si>
  <si>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</si>
  <si>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</si>
  <si>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</si>
  <si>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</si>
  <si>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</si>
  <si>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</si>
  <si>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</si>
  <si>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</si>
  <si>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</si>
  <si>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</si>
  <si>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</si>
  <si>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</si>
  <si>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</si>
  <si>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</si>
  <si>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</si>
  <si>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</si>
  <si>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</si>
  <si>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</si>
  <si>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</si>
  <si>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</si>
  <si>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</si>
  <si>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</si>
  <si>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</si>
  <si>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</si>
  <si>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</si>
  <si>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</si>
  <si>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</si>
  <si>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</si>
  <si>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</si>
  <si>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</si>
  <si>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</si>
  <si>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</si>
  <si>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</si>
  <si>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</si>
  <si>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</si>
  <si>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</si>
  <si>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</si>
  <si>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</si>
  <si>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</si>
  <si>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</si>
  <si>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</si>
  <si>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</si>
  <si>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</si>
  <si>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</si>
  <si>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</si>
  <si>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</si>
  <si>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</si>
  <si>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</si>
  <si>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</si>
  <si>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</si>
  <si>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</si>
  <si>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</si>
  <si>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</si>
  <si>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</si>
  <si>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</si>
  <si>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</si>
  <si>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</si>
  <si>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</si>
  <si>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</si>
  <si>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</si>
  <si>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</si>
  <si>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</si>
  <si>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</si>
  <si>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</si>
  <si>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</si>
  <si>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</si>
  <si>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</si>
  <si>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</si>
  <si>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</si>
  <si>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</si>
  <si>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</si>
  <si>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</si>
  <si>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</si>
  <si>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</si>
  <si>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</si>
  <si>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</si>
  <si>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</si>
  <si>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</si>
  <si>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</si>
  <si>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</si>
  <si>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</si>
  <si>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</si>
  <si>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</si>
  <si>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</si>
  <si>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</si>
  <si>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</si>
  <si>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</si>
  <si>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</si>
  <si>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</si>
  <si>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</si>
  <si>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</si>
  <si>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</si>
  <si>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</si>
  <si>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</si>
  <si>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</si>
  <si>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</si>
  <si>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</si>
  <si>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</si>
  <si>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</si>
  <si>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</si>
  <si>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</si>
  <si>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</si>
  <si>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</si>
  <si>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</si>
  <si>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</si>
  <si>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</si>
  <si>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</si>
  <si>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</si>
  <si>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</si>
  <si>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</si>
  <si>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</si>
  <si>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</si>
  <si>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</si>
  <si>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</si>
  <si>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</si>
  <si>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</si>
  <si>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</si>
  <si>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</si>
  <si>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</si>
  <si>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</si>
  <si>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</si>
  <si>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</si>
  <si>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</si>
  <si>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</si>
  <si>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</si>
  <si>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</si>
  <si>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</si>
  <si>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</si>
  <si>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</si>
  <si>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</si>
  <si>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</si>
  <si>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</si>
  <si>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</si>
  <si>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</si>
  <si>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</si>
  <si>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</si>
  <si>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</si>
  <si>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</si>
  <si>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</si>
  <si>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</si>
  <si>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</si>
  <si>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</si>
  <si>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</si>
  <si>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</si>
  <si>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</si>
  <si>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</si>
  <si>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</si>
  <si>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</si>
  <si>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</si>
  <si>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</si>
  <si>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</si>
  <si>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</si>
  <si>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</si>
  <si>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</si>
  <si>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</si>
  <si>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</si>
  <si>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</si>
  <si>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</si>
  <si>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</si>
  <si>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</si>
  <si>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</si>
  <si>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</si>
  <si>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</si>
  <si>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</si>
  <si>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</si>
  <si>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</si>
  <si>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</si>
  <si>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</si>
  <si>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</si>
  <si>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</si>
  <si>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</si>
  <si>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</si>
  <si>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</si>
  <si>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</si>
  <si>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</si>
  <si>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</si>
  <si>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</si>
  <si>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</si>
  <si>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</si>
  <si>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</si>
  <si>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</si>
  <si>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</si>
  <si>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</si>
  <si>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</si>
  <si>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</si>
  <si>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</si>
  <si>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</si>
  <si>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</si>
  <si>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</si>
  <si>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</si>
  <si>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</si>
  <si>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</si>
  <si>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</si>
  <si>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</si>
  <si>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</si>
  <si>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</si>
  <si>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</si>
  <si>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</si>
  <si>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</si>
  <si>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</si>
  <si>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</si>
  <si>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</si>
  <si>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</si>
  <si>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</si>
  <si>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</si>
  <si>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</si>
  <si>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</si>
  <si>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</si>
  <si>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</si>
  <si>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</si>
  <si>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</si>
  <si>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</si>
  <si>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</si>
  <si>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</si>
  <si>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</si>
  <si>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</si>
  <si>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</si>
  <si>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</si>
  <si>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</si>
  <si>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</si>
  <si>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</si>
  <si>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</si>
  <si>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</si>
  <si>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</si>
  <si>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</si>
  <si>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</si>
  <si>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</si>
  <si>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</si>
  <si>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</si>
  <si>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</si>
  <si>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</si>
  <si>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</si>
  <si>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</si>
  <si>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</si>
  <si>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</si>
  <si>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</si>
  <si>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</si>
  <si>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</si>
  <si>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</si>
  <si>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</si>
  <si>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</si>
  <si>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</si>
  <si>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</si>
  <si>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</si>
  <si>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</si>
  <si>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</si>
  <si>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</si>
  <si>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</si>
  <si>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</si>
  <si>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</si>
  <si>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</si>
  <si>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</si>
  <si>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</si>
  <si>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</si>
  <si>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</si>
  <si>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</si>
  <si>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</si>
  <si>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</si>
  <si>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</si>
  <si>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</si>
  <si>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</si>
  <si>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</si>
  <si>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</si>
  <si>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</si>
  <si>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</si>
  <si>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</si>
  <si>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</si>
  <si>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</si>
  <si>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</si>
  <si>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</si>
  <si>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</si>
  <si>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</si>
  <si>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</si>
  <si>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</si>
  <si>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</si>
  <si>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</si>
  <si>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</si>
  <si>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</si>
  <si>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</si>
  <si>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</si>
  <si>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</si>
  <si>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</si>
  <si>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</si>
  <si>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</si>
  <si>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</si>
  <si>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</si>
  <si>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</si>
  <si>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</si>
  <si>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</si>
  <si>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</si>
  <si>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</si>
  <si>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</si>
  <si>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</si>
  <si>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</si>
  <si>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</si>
  <si>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</si>
  <si>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</si>
  <si>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</si>
  <si>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</si>
  <si>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</si>
  <si>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</si>
  <si>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</si>
  <si>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</si>
  <si>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</si>
  <si>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</si>
  <si>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</si>
  <si>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</si>
  <si>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</si>
  <si>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</si>
  <si>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</si>
  <si>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</si>
  <si>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</si>
  <si>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</si>
  <si>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</si>
  <si>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</si>
  <si>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</si>
  <si>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</si>
  <si>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</si>
  <si>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</si>
  <si>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</si>
  <si>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</si>
  <si>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</si>
  <si>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</si>
  <si>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</si>
  <si>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</si>
  <si>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</si>
  <si>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</si>
  <si>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</si>
  <si>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</si>
  <si>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</si>
  <si>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</si>
  <si>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</si>
  <si>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</si>
  <si>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</si>
  <si>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</si>
  <si>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</si>
  <si>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</si>
  <si>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</si>
  <si>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</si>
  <si>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</si>
  <si>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</si>
  <si>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</si>
  <si>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</si>
  <si>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</si>
  <si>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</si>
  <si>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</si>
  <si>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</si>
  <si>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</si>
  <si>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</si>
  <si>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</si>
  <si>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</si>
  <si>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</si>
  <si>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</si>
  <si>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</si>
  <si>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</si>
  <si>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</si>
  <si>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</si>
  <si>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</si>
  <si>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</si>
  <si>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</si>
  <si>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</si>
  <si>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</si>
  <si>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</si>
  <si>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</si>
  <si>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</si>
  <si>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</si>
  <si>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</si>
  <si>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</si>
  <si>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</si>
  <si>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</si>
  <si>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</si>
  <si>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</si>
  <si>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</si>
  <si>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</si>
  <si>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</si>
  <si>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</si>
  <si>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</si>
  <si>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</si>
  <si>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</si>
  <si>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</si>
  <si>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</si>
  <si>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</si>
  <si>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</si>
  <si>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</si>
  <si>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</si>
  <si>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</si>
  <si>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</si>
  <si>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</si>
  <si>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</si>
  <si>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</si>
  <si>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</si>
  <si>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</si>
  <si>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</si>
  <si>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</si>
  <si>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</si>
  <si>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</si>
  <si>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</si>
  <si>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</si>
  <si>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</si>
  <si>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</si>
  <si>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</si>
  <si>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</si>
  <si>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</si>
  <si>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</si>
  <si>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</si>
  <si>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</si>
  <si>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</si>
  <si>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</si>
  <si>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</si>
  <si>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</si>
  <si>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</si>
  <si>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</si>
  <si>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</si>
  <si>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</si>
  <si>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</si>
  <si>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</si>
  <si>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</si>
  <si>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</si>
  <si>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</si>
  <si>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</si>
  <si>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</si>
  <si>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</si>
  <si>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</si>
  <si>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</si>
  <si>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</si>
  <si>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</si>
  <si>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</si>
  <si>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</si>
  <si>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</si>
  <si>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</si>
  <si>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</si>
  <si>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</si>
  <si>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</si>
  <si>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</si>
  <si>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</si>
  <si>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</si>
  <si>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</si>
  <si>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</si>
  <si>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</si>
  <si>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</si>
  <si>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</si>
  <si>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</si>
  <si>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</si>
  <si>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</si>
  <si>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</si>
  <si>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</si>
  <si>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</si>
  <si>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</si>
  <si>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</si>
  <si>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</si>
  <si>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</si>
  <si>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</si>
  <si>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</si>
  <si>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</si>
  <si>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</si>
  <si>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</si>
  <si>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</si>
  <si>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</si>
  <si>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</si>
  <si>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</si>
  <si>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</si>
  <si>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</si>
  <si>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</si>
  <si>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</si>
  <si>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</si>
  <si>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</si>
  <si>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</si>
  <si>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</si>
  <si>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</si>
  <si>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</si>
  <si>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</si>
  <si>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</si>
  <si>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</si>
  <si>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</si>
  <si>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</si>
  <si>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</si>
  <si>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</si>
  <si>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</si>
  <si>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</si>
  <si>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</si>
  <si>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</si>
  <si>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</si>
  <si>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</si>
  <si>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</si>
  <si>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</si>
  <si>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</si>
  <si>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</si>
  <si>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</si>
  <si>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</si>
  <si>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</si>
  <si>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</si>
  <si>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</si>
  <si>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</si>
  <si>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</si>
  <si>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</si>
  <si>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</si>
  <si>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</si>
  <si>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</si>
  <si>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</si>
  <si>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</si>
  <si>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</si>
  <si>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</si>
  <si>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</si>
  <si>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</si>
  <si>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</si>
  <si>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</si>
  <si>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</si>
  <si>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</si>
  <si>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</si>
  <si>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</si>
  <si>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</si>
  <si>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</si>
  <si>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</si>
  <si>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</si>
  <si>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</si>
  <si>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</si>
  <si>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</si>
  <si>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</si>
  <si>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</si>
  <si>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</si>
  <si>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</si>
  <si>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</si>
  <si>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</si>
  <si>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</si>
  <si>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</si>
  <si>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</si>
  <si>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</si>
  <si>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</si>
  <si>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</si>
  <si>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</si>
  <si>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</si>
  <si>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</si>
  <si>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</si>
  <si>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</si>
  <si>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</si>
  <si>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</si>
  <si>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</si>
  <si>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</si>
  <si>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</si>
  <si>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</si>
  <si>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</si>
  <si>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</si>
  <si>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</si>
  <si>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</si>
  <si>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</si>
  <si>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</si>
  <si>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</si>
  <si>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</si>
  <si>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</si>
  <si>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</si>
  <si>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</si>
  <si>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</si>
  <si>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</si>
  <si>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</si>
  <si>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</si>
  <si>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</si>
  <si>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</si>
  <si>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</si>
  <si>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</si>
  <si>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</si>
  <si>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</si>
  <si>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</si>
  <si>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</si>
  <si>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</si>
  <si>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</si>
  <si>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</si>
  <si>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</si>
  <si>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</si>
  <si>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</si>
  <si>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</si>
  <si>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</si>
  <si>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</si>
  <si>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</si>
  <si>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</si>
  <si>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</si>
  <si>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</si>
  <si>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</si>
  <si>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</si>
  <si>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</si>
  <si>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</si>
  <si>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</si>
  <si>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</si>
  <si>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</si>
  <si>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</si>
  <si>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</si>
  <si>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</si>
  <si>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</si>
  <si>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</si>
  <si>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</si>
  <si>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</si>
  <si>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</si>
  <si>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</si>
  <si>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</si>
  <si>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</si>
  <si>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</si>
  <si>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</si>
  <si>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</si>
  <si>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</si>
  <si>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</si>
  <si>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</si>
  <si>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</si>
  <si>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</si>
  <si>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</si>
  <si>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</si>
  <si>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</si>
  <si>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</si>
  <si>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</si>
  <si>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</si>
  <si>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</si>
  <si>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</si>
  <si>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</si>
  <si>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</si>
  <si>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</si>
  <si>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</si>
  <si>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</si>
  <si>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</si>
  <si>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</si>
  <si>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</si>
  <si>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</si>
  <si>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</si>
  <si>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</si>
  <si>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</si>
  <si>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</si>
  <si>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</si>
  <si>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</si>
  <si>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</si>
  <si>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</si>
  <si>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</si>
  <si>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</si>
  <si>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</si>
  <si>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</si>
  <si>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</si>
  <si>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</si>
  <si>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</si>
  <si>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</si>
  <si>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</si>
  <si>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</si>
  <si>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</si>
  <si>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</si>
  <si>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</si>
  <si>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</si>
  <si>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</si>
  <si>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</si>
  <si>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</si>
  <si>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</si>
  <si>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</si>
  <si>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</si>
  <si>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</si>
  <si>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</si>
  <si>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</si>
  <si>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</si>
  <si>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</si>
  <si>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</si>
  <si>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</si>
  <si>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</si>
  <si>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</si>
  <si>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</si>
  <si>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</si>
  <si>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</si>
  <si>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</si>
  <si>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</si>
  <si>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</si>
  <si>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</si>
  <si>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</si>
  <si>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</si>
  <si>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</si>
  <si>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</si>
  <si>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</si>
  <si>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</si>
  <si>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</si>
  <si>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</si>
  <si>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</si>
  <si>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</si>
  <si>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</si>
  <si>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</si>
  <si>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</si>
  <si>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</si>
  <si>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</si>
  <si>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</si>
  <si>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</si>
  <si>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</si>
  <si>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</si>
  <si>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</si>
  <si>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</si>
  <si>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</si>
  <si>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</si>
  <si>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</si>
  <si>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</si>
  <si>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</si>
  <si>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</si>
  <si>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</si>
  <si>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</si>
  <si>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</si>
  <si>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</si>
  <si>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</si>
  <si>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</si>
  <si>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</si>
  <si>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</si>
  <si>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</si>
  <si>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</si>
  <si>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</si>
  <si>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</si>
  <si>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</si>
  <si>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</si>
  <si>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</si>
  <si>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</si>
  <si>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</si>
  <si>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</si>
  <si>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</si>
  <si>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</si>
  <si>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</si>
  <si>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</si>
  <si>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</si>
  <si>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</si>
  <si>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</si>
  <si>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</si>
  <si>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</si>
  <si>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</si>
  <si>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</si>
  <si>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</si>
  <si>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</si>
  <si>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</si>
  <si>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</si>
  <si>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</si>
  <si>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</si>
  <si>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</si>
  <si>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</si>
  <si>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</si>
  <si>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</si>
  <si>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</si>
  <si>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</si>
  <si>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</si>
  <si>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</si>
  <si>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</si>
  <si>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</si>
  <si>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</si>
  <si>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</si>
  <si>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</si>
  <si>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</si>
  <si>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</si>
  <si>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</si>
  <si>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</si>
  <si>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</si>
  <si>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</si>
  <si>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</si>
  <si>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</si>
  <si>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</si>
  <si>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</si>
  <si>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</si>
  <si>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</si>
  <si>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</si>
  <si>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</si>
  <si>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</si>
  <si>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</si>
  <si>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</si>
  <si>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</si>
  <si>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</si>
  <si>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</si>
  <si>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</si>
  <si>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</si>
  <si>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</si>
  <si>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</si>
  <si>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</si>
  <si>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</si>
  <si>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</si>
  <si>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</si>
  <si>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</si>
  <si>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</si>
  <si>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</si>
  <si>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</si>
  <si>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</si>
  <si>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</si>
  <si>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</si>
  <si>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</si>
  <si>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</si>
  <si>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</si>
  <si>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</si>
  <si>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</si>
  <si>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</si>
  <si>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</si>
  <si>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</si>
  <si>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</si>
  <si>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</si>
  <si>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</si>
  <si>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</si>
  <si>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</si>
  <si>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</si>
  <si>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</si>
  <si>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</si>
  <si>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</si>
  <si>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</si>
  <si>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</si>
  <si>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</si>
  <si>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</si>
  <si>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</si>
  <si>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</si>
  <si>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</si>
  <si>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</si>
  <si>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</si>
  <si>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</si>
  <si>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</si>
  <si>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</si>
  <si>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</si>
  <si>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</si>
  <si>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</si>
  <si>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</si>
  <si>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</si>
  <si>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</si>
  <si>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</si>
  <si>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</si>
  <si>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</si>
  <si>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</si>
  <si>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</si>
  <si>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</si>
  <si>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</si>
  <si>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</si>
  <si>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</si>
  <si>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</si>
  <si>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</si>
  <si>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</si>
  <si>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</si>
  <si>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</si>
  <si>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</si>
  <si>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</si>
  <si>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</si>
  <si>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</si>
  <si>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</si>
  <si>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</si>
  <si>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</si>
  <si>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</si>
  <si>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</si>
  <si>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</si>
  <si>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</si>
  <si>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</si>
  <si>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</si>
  <si>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</si>
  <si>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</si>
  <si>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</si>
  <si>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</si>
  <si>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</si>
  <si>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</si>
  <si>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</si>
  <si>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</si>
  <si>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</si>
  <si>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</si>
  <si>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</si>
  <si>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</si>
  <si>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</si>
  <si>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</si>
  <si>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</si>
  <si>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</si>
  <si>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</si>
  <si>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</si>
  <si>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</si>
  <si>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</si>
  <si>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</si>
  <si>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</si>
  <si>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</si>
  <si>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</si>
  <si>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</si>
  <si>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</si>
  <si>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</si>
  <si>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</si>
  <si>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</si>
  <si>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</si>
  <si>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</si>
  <si>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</si>
  <si>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</si>
  <si>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</si>
  <si>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</si>
  <si>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</si>
  <si>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</si>
  <si>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</si>
  <si>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</si>
  <si>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</si>
  <si>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</si>
  <si>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</si>
  <si>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</si>
  <si>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</si>
  <si>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</si>
  <si>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</si>
  <si>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</si>
  <si>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</si>
  <si>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</si>
  <si>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</si>
  <si>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</si>
  <si>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</si>
  <si>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</si>
  <si>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</si>
  <si>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</si>
  <si>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</si>
  <si>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</si>
  <si>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</si>
  <si>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</si>
  <si>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</si>
  <si>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</si>
  <si>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</si>
  <si>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</si>
  <si>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</si>
  <si>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</si>
  <si>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</si>
  <si>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</si>
  <si>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</si>
  <si>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</si>
  <si>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</si>
  <si>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</si>
  <si>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</si>
  <si>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</si>
  <si>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</si>
  <si>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</si>
  <si>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</si>
  <si>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</si>
  <si>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</si>
  <si>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</si>
  <si>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</si>
  <si>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</si>
  <si>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</si>
  <si>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</si>
  <si>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</si>
  <si>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</si>
  <si>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</si>
  <si>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</si>
  <si>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</si>
  <si>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</si>
  <si>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</si>
  <si>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</si>
  <si>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</si>
  <si>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</si>
  <si>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</si>
  <si>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</si>
  <si>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</si>
  <si>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</si>
  <si>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</si>
  <si>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</si>
  <si>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</si>
  <si>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</si>
  <si>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</si>
  <si>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</si>
  <si>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</si>
  <si>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</si>
  <si>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</si>
  <si>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</si>
  <si>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</si>
  <si>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</si>
  <si>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</si>
  <si>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</si>
  <si>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</si>
  <si>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</si>
  <si>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</si>
  <si>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</si>
  <si>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</si>
  <si>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</si>
  <si>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</si>
  <si>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</si>
  <si>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</si>
  <si>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</si>
  <si>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</si>
  <si>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</si>
  <si>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</si>
  <si>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</si>
  <si>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</si>
  <si>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</si>
  <si>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</si>
  <si>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</si>
  <si>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</si>
  <si>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</si>
  <si>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</si>
  <si>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</si>
  <si>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</si>
  <si>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</si>
  <si>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</si>
  <si>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</si>
  <si>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</si>
  <si>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</si>
  <si>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</si>
  <si>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</si>
  <si>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</si>
  <si>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</si>
  <si>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</si>
  <si>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</si>
  <si>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</si>
  <si>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</si>
  <si>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</si>
  <si>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</si>
  <si>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</si>
  <si>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</si>
  <si>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</si>
  <si>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</si>
  <si>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</si>
  <si>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</si>
  <si>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</si>
  <si>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</si>
  <si>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</si>
  <si>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</si>
  <si>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</si>
  <si>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</si>
  <si>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</si>
  <si>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</si>
  <si>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</si>
  <si>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</si>
  <si>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</si>
  <si>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</si>
  <si>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</si>
  <si>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</si>
  <si>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</si>
  <si>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</si>
  <si>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</si>
  <si>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</si>
  <si>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</si>
  <si>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</si>
  <si>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</si>
  <si>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</si>
  <si>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</si>
  <si>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</si>
  <si>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</si>
  <si>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</si>
  <si>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</si>
  <si>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</si>
  <si>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</si>
  <si>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</si>
  <si>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</si>
  <si>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</si>
  <si>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</si>
  <si>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</si>
  <si>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</si>
  <si>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</si>
  <si>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</si>
  <si>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</si>
  <si>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</si>
  <si>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</si>
  <si>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</si>
  <si>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</si>
  <si>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</si>
  <si>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</si>
  <si>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</si>
  <si>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</si>
  <si>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</si>
  <si>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</si>
  <si>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</si>
  <si>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</si>
  <si>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</si>
  <si>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</si>
  <si>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</si>
  <si>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</si>
  <si>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</si>
  <si>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</si>
  <si>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</si>
  <si>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</si>
  <si>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</si>
  <si>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</si>
  <si>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</si>
  <si>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</si>
  <si>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</si>
  <si>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</si>
  <si>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</si>
  <si>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</si>
  <si>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</si>
  <si>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</si>
  <si>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</si>
  <si>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</si>
  <si>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</si>
  <si>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</si>
  <si>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</si>
  <si>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</si>
  <si>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</si>
  <si>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</si>
  <si>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</si>
  <si>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</si>
  <si>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</si>
  <si>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</si>
  <si>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</si>
  <si>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</si>
  <si>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</si>
  <si>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</si>
  <si>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</si>
  <si>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</si>
  <si>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</si>
  <si>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</si>
  <si>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</si>
  <si>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</si>
  <si>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</si>
  <si>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</si>
  <si>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</si>
  <si>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</si>
  <si>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</si>
  <si>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</si>
  <si>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</si>
  <si>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</si>
  <si>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</si>
  <si>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</si>
  <si>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</si>
  <si>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</si>
  <si>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</si>
  <si>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</si>
  <si>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</si>
  <si>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</si>
  <si>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</si>
  <si>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</si>
  <si>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</si>
  <si>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</si>
  <si>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</si>
  <si>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</si>
  <si>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</si>
  <si>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</si>
  <si>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</si>
  <si>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</si>
  <si>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</si>
  <si>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</si>
  <si>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</si>
  <si>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</si>
  <si>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</si>
  <si>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</si>
  <si>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</si>
  <si>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</si>
  <si>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</si>
  <si>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</si>
  <si>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</si>
  <si>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</si>
  <si>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</si>
  <si>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</si>
  <si>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</si>
  <si>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</si>
  <si>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</si>
  <si>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</si>
  <si>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</si>
  <si>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</si>
  <si>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</si>
  <si>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</si>
  <si>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</si>
  <si>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</si>
  <si>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</si>
  <si>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</si>
  <si>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</si>
  <si>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</si>
  <si>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</si>
  <si>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</si>
  <si>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</si>
  <si>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</si>
  <si>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</si>
  <si>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</si>
  <si>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</si>
  <si>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</si>
  <si>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</si>
  <si>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</si>
  <si>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</si>
  <si>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</si>
  <si>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</si>
  <si>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</si>
  <si>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</si>
  <si>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</si>
  <si>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</si>
  <si>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</si>
  <si>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</si>
  <si>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</si>
  <si>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</si>
  <si>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</si>
  <si>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</si>
  <si>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</si>
  <si>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</si>
  <si>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</si>
  <si>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</si>
  <si>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</si>
  <si>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</si>
  <si>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</si>
  <si>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</si>
  <si>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</si>
  <si>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</si>
  <si>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</si>
  <si>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</si>
  <si>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</si>
  <si>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</si>
  <si>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</si>
  <si>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</si>
  <si>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</si>
  <si>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</si>
  <si>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</si>
  <si>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</si>
  <si>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</si>
  <si>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</si>
  <si>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</si>
  <si>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</si>
  <si>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</si>
  <si>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</si>
  <si>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</si>
  <si>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</si>
  <si>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</si>
  <si>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</si>
  <si>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</si>
  <si>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</si>
  <si>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</si>
  <si>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</si>
  <si>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</si>
  <si>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</si>
  <si>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</si>
  <si>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</si>
  <si>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</si>
  <si>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</si>
  <si>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</si>
  <si>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</si>
  <si>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</si>
  <si>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</si>
  <si>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</si>
  <si>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</si>
  <si>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</si>
  <si>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</si>
  <si>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</si>
  <si>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</si>
  <si>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</si>
  <si>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</si>
  <si>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</si>
  <si>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</si>
  <si>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</si>
  <si>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</si>
  <si>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</si>
  <si>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</si>
  <si>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</si>
  <si>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</si>
  <si>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</si>
  <si>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</si>
  <si>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</si>
  <si>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</si>
  <si>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</si>
  <si>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</si>
  <si>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</si>
  <si>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</si>
  <si>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</si>
  <si>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</si>
  <si>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</si>
  <si>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</si>
  <si>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</si>
  <si>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</si>
  <si>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</si>
  <si>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</si>
  <si>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</si>
  <si>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</si>
  <si>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</si>
  <si>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</si>
  <si>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</si>
  <si>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</si>
  <si>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</si>
  <si>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</si>
  <si>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</si>
  <si>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</si>
  <si>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</si>
  <si>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</si>
  <si>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</si>
  <si>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</si>
  <si>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</si>
  <si>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</si>
  <si>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</si>
  <si>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</si>
  <si>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</si>
  <si>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</si>
  <si>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</si>
  <si>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</si>
  <si>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</si>
  <si>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</si>
  <si>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</si>
  <si>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</si>
  <si>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</si>
  <si>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</si>
  <si>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</si>
  <si>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</si>
  <si>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</si>
  <si>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</si>
  <si>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</si>
  <si>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</si>
  <si>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</si>
  <si>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</si>
  <si>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</si>
  <si>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</si>
  <si>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</si>
  <si>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</si>
  <si>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</si>
  <si>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</si>
  <si>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</si>
  <si>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</si>
  <si>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</si>
  <si>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</si>
  <si>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</si>
  <si>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</si>
  <si>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</si>
  <si>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</si>
  <si>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</si>
  <si>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</si>
  <si>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</si>
  <si>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</si>
  <si>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</si>
  <si>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</si>
  <si>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</si>
  <si>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</si>
  <si>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</si>
  <si>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</si>
  <si>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</si>
  <si>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</si>
  <si>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</si>
  <si>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</si>
  <si>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</si>
  <si>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</si>
  <si>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</si>
  <si>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</si>
  <si>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</si>
  <si>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</si>
  <si>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</si>
  <si>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</si>
  <si>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</si>
  <si>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</si>
  <si>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</si>
  <si>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</si>
  <si>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</si>
  <si>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</si>
  <si>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</si>
  <si>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</si>
  <si>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</si>
  <si>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</si>
  <si>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</si>
  <si>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</si>
  <si>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</si>
  <si>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</si>
  <si>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</si>
  <si>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</si>
  <si>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</si>
  <si>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</si>
  <si>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</si>
  <si>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</si>
  <si>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</si>
  <si>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</si>
  <si>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</si>
  <si>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</si>
  <si>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</si>
  <si>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</si>
  <si>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</si>
  <si>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</si>
  <si>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</si>
  <si>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</si>
  <si>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</si>
  <si>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</si>
  <si>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</si>
  <si>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</si>
  <si>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</si>
  <si>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</si>
  <si>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</si>
  <si>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</si>
  <si>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</si>
  <si>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</si>
  <si>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</si>
  <si>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</si>
  <si>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</si>
  <si>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</si>
  <si>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</si>
  <si>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</si>
  <si>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</si>
  <si>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</si>
  <si>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</si>
  <si>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</si>
  <si>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</si>
  <si>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</si>
  <si>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</si>
  <si>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</si>
  <si>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</si>
  <si>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</si>
  <si>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</si>
  <si>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</si>
  <si>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</si>
  <si>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</si>
  <si>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</si>
  <si>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</si>
  <si>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</si>
  <si>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</si>
  <si>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</si>
  <si>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</si>
  <si>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</si>
  <si>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</si>
  <si>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</si>
  <si>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</si>
  <si>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</si>
  <si>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</si>
  <si>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</si>
  <si>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</si>
  <si>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</si>
  <si>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</si>
  <si>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</si>
  <si>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</si>
  <si>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</si>
  <si>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</si>
  <si>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</si>
  <si>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</si>
  <si>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</si>
  <si>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</si>
  <si>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</si>
  <si>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</si>
  <si>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</si>
  <si>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</si>
  <si>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</si>
  <si>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</si>
  <si>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</si>
  <si>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</si>
  <si>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</si>
  <si>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</si>
  <si>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</si>
  <si>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</si>
  <si>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</si>
  <si>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</si>
  <si>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</si>
  <si>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</si>
  <si>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</si>
  <si>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</si>
  <si>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</si>
  <si>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</si>
  <si>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</si>
  <si>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</si>
  <si>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</si>
  <si>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</si>
  <si>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</si>
  <si>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</si>
  <si>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</si>
  <si>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</si>
  <si>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</si>
  <si>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</si>
  <si>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</si>
  <si>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</si>
  <si>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</si>
  <si>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</si>
  <si>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</si>
  <si>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</si>
  <si>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</si>
  <si>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</si>
  <si>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</si>
  <si>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</si>
  <si>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</si>
  <si>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</si>
  <si>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</si>
  <si>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</si>
  <si>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</si>
  <si>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</si>
  <si>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</si>
  <si>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</si>
  <si>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</si>
  <si>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</si>
  <si>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</si>
  <si>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</si>
  <si>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</si>
  <si>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</si>
  <si>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</si>
  <si>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</si>
  <si>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</si>
  <si>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</si>
  <si>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</si>
  <si>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</si>
  <si>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</si>
  <si>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</si>
  <si>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</si>
  <si>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</si>
  <si>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</si>
  <si>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</si>
  <si>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</si>
  <si>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</si>
  <si>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</si>
  <si>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</si>
  <si>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</si>
  <si>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</si>
  <si>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</si>
  <si>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</si>
  <si>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</si>
  <si>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</si>
  <si>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</si>
  <si>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</si>
  <si>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</si>
  <si>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</si>
  <si>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</si>
  <si>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</si>
  <si>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</si>
  <si>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</si>
  <si>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</si>
  <si>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</si>
  <si>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</si>
  <si>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</si>
  <si>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</si>
  <si>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</si>
  <si>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</si>
  <si>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</si>
  <si>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</si>
  <si>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</si>
  <si>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</si>
  <si>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</si>
  <si>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</si>
  <si>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</si>
  <si>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</si>
  <si>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</si>
  <si>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</si>
  <si>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</si>
  <si>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</si>
  <si>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</si>
  <si>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</si>
  <si>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</si>
  <si>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</si>
  <si>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</si>
  <si>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</si>
  <si>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</si>
  <si>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</si>
  <si>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</si>
  <si>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</si>
  <si>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</si>
  <si>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</si>
  <si>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</si>
  <si>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</si>
  <si>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</si>
  <si>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</si>
  <si>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</si>
  <si>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</si>
  <si>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</si>
  <si>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</si>
  <si>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</si>
  <si>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</si>
  <si>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</si>
  <si>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</si>
  <si>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</si>
  <si>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</si>
  <si>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</si>
  <si>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</si>
  <si>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</si>
  <si>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</si>
  <si>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</si>
  <si>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</si>
  <si>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</si>
  <si>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</si>
  <si>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</si>
  <si>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</si>
  <si>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</si>
  <si>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</si>
  <si>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</si>
  <si>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</si>
  <si>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</si>
  <si>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</si>
  <si>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</si>
  <si>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</si>
  <si>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</si>
  <si>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</si>
  <si>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</si>
  <si>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</si>
  <si>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</si>
  <si>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</si>
  <si>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</si>
  <si>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</si>
  <si>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</si>
  <si>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</si>
  <si>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</si>
  <si>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</si>
  <si>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</si>
  <si>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</si>
  <si>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</si>
  <si>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</si>
  <si>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</si>
  <si>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</si>
  <si>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</si>
  <si>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</si>
  <si>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</si>
  <si>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</si>
  <si>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</si>
  <si>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</si>
  <si>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</si>
  <si>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</si>
  <si>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</si>
  <si>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</si>
  <si>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</si>
  <si>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</si>
  <si>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</si>
  <si>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</si>
  <si>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</si>
  <si>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</si>
  <si>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</si>
  <si>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</si>
  <si>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</si>
  <si>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</si>
  <si>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</si>
  <si>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</si>
  <si>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</si>
  <si>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</si>
  <si>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</si>
  <si>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</si>
  <si>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</si>
  <si>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</si>
  <si>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</si>
  <si>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</si>
  <si>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</si>
  <si>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</si>
  <si>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</si>
  <si>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</si>
  <si>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</si>
  <si>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</si>
  <si>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</si>
  <si>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</si>
  <si>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</si>
  <si>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</si>
  <si>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</si>
  <si>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</si>
  <si>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</si>
  <si>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</si>
  <si>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</si>
  <si>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</si>
  <si>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</si>
  <si>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</si>
  <si>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</si>
  <si>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</si>
  <si>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</si>
  <si>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</si>
  <si>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</si>
  <si>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</si>
  <si>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</si>
  <si>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</si>
  <si>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</si>
  <si>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</si>
  <si>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</si>
  <si>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</si>
  <si>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</si>
  <si>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</si>
  <si>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</si>
  <si>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</si>
  <si>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</si>
  <si>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</si>
  <si>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</si>
  <si>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</si>
  <si>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</si>
  <si>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</si>
  <si>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</si>
  <si>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</si>
  <si>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</si>
  <si>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</si>
  <si>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</si>
  <si>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</si>
  <si>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</si>
  <si>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</si>
  <si>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</si>
  <si>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</si>
  <si>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</si>
  <si>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</si>
  <si>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</si>
  <si>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</si>
  <si>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</si>
  <si>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</si>
  <si>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</si>
  <si>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</si>
  <si>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</si>
  <si>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</si>
  <si>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</si>
  <si>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</si>
  <si>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</si>
  <si>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</si>
  <si>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</si>
  <si>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</si>
  <si>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</si>
  <si>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</si>
  <si>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</si>
  <si>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</si>
  <si>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</si>
  <si>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</si>
  <si>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</si>
  <si>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</si>
  <si>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</si>
  <si>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</si>
  <si>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</si>
  <si>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</si>
  <si>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</si>
  <si>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</si>
  <si>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</si>
  <si>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</si>
  <si>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</si>
  <si>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</si>
  <si>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</si>
  <si>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</si>
  <si>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</si>
  <si>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</si>
  <si>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</si>
  <si>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</si>
  <si>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</si>
  <si>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</si>
  <si>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</si>
  <si>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</si>
  <si>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</si>
  <si>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</si>
  <si>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</si>
  <si>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</si>
  <si>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</si>
  <si>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</si>
  <si>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</si>
  <si>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</si>
  <si>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</si>
  <si>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</si>
  <si>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</si>
  <si>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</si>
  <si>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</si>
  <si>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</si>
  <si>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</si>
  <si>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</si>
  <si>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</si>
  <si>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</si>
  <si>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</si>
  <si>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</si>
  <si>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</si>
  <si>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</si>
  <si>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</si>
  <si>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</si>
  <si>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</si>
  <si>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</si>
  <si>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</si>
  <si>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</si>
  <si>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</si>
  <si>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</si>
  <si>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</si>
  <si>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</si>
  <si>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</si>
  <si>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</si>
  <si>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</si>
  <si>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</si>
  <si>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</si>
  <si>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</si>
  <si>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</si>
  <si>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</si>
  <si>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</si>
  <si>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</si>
  <si>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</si>
  <si>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</si>
  <si>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</si>
  <si>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</si>
  <si>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</si>
  <si>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</si>
  <si>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</si>
  <si>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</si>
  <si>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</si>
  <si>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</si>
  <si>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</si>
  <si>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</si>
  <si>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</si>
  <si>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</si>
  <si>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</si>
  <si>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</si>
  <si>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</si>
  <si>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</si>
  <si>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</si>
  <si>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</si>
  <si>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</si>
  <si>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</si>
  <si>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</si>
  <si>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</si>
  <si>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</si>
  <si>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</si>
  <si>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</si>
  <si>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</si>
  <si>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</si>
  <si>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</si>
  <si>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</si>
  <si>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</si>
  <si>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</si>
  <si>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</si>
  <si>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</si>
  <si>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</si>
  <si>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</si>
  <si>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</si>
  <si>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</si>
  <si>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</si>
  <si>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</si>
  <si>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</si>
  <si>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</si>
  <si>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</si>
  <si>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</si>
  <si>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</si>
  <si>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</si>
  <si>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</si>
  <si>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</si>
  <si>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</si>
  <si>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</si>
  <si>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</si>
  <si>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</si>
  <si>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</si>
  <si>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</si>
  <si>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</si>
  <si>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</si>
  <si>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</si>
  <si>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</si>
  <si>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</si>
  <si>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</si>
  <si>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</si>
  <si>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</si>
  <si>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</si>
  <si>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</si>
  <si>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</si>
  <si>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</si>
  <si>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</si>
  <si>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</si>
  <si>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</si>
  <si>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</si>
  <si>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</si>
  <si>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</si>
  <si>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</si>
  <si>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</si>
  <si>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</si>
  <si>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</si>
  <si>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</si>
  <si>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</si>
  <si>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</si>
  <si>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</si>
  <si>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</si>
  <si>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</si>
  <si>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</si>
  <si>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</si>
  <si>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</si>
  <si>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</si>
  <si>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</si>
  <si>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</si>
  <si>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</si>
  <si>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</si>
  <si>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</si>
  <si>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</si>
  <si>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</si>
  <si>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</si>
  <si>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</si>
  <si>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</si>
  <si>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</si>
  <si>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</si>
  <si>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</si>
  <si>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</si>
  <si>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</si>
  <si>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</si>
  <si>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</si>
  <si>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</si>
  <si>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</si>
  <si>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</si>
  <si>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</si>
  <si>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</si>
  <si>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</si>
  <si>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</si>
  <si>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</si>
  <si>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</si>
  <si>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</si>
  <si>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</si>
  <si>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</si>
  <si>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</si>
  <si>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</si>
  <si>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</si>
  <si>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</si>
  <si>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</si>
  <si>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</si>
  <si>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</si>
  <si>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</si>
  <si>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</si>
  <si>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</si>
  <si>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</si>
  <si>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</si>
  <si>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</si>
  <si>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</si>
  <si>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</si>
  <si>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</si>
  <si>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</si>
  <si>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</si>
  <si>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</si>
  <si>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</si>
  <si>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</si>
  <si>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</si>
  <si>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</si>
  <si>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</si>
  <si>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</si>
  <si>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</si>
  <si>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</si>
  <si>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</si>
  <si>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</si>
  <si>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</si>
  <si>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</si>
  <si>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</si>
  <si>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</si>
  <si>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</si>
  <si>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</si>
  <si>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</si>
  <si>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</si>
  <si>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</si>
  <si>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</si>
  <si>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</si>
  <si>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</si>
  <si>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</si>
  <si>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</si>
  <si>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</si>
  <si>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</si>
  <si>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</si>
  <si>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</si>
  <si>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</si>
  <si>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</si>
  <si>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</si>
  <si>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</si>
  <si>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</si>
  <si>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</si>
  <si>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</si>
  <si>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</si>
  <si>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</si>
  <si>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</si>
  <si>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</si>
  <si>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</si>
  <si>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</si>
  <si>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</si>
  <si>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</si>
  <si>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</si>
  <si>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</si>
  <si>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</si>
  <si>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</si>
  <si>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</si>
  <si>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</si>
  <si>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</si>
  <si>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</si>
  <si>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</si>
  <si>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</si>
  <si>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</si>
  <si>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</si>
  <si>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</si>
  <si>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</si>
  <si>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</si>
  <si>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</si>
  <si>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</si>
  <si>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</si>
  <si>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</si>
  <si>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</si>
  <si>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</si>
  <si>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</si>
  <si>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</si>
  <si>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</si>
  <si>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</si>
  <si>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</si>
  <si>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</si>
  <si>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</si>
  <si>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</si>
  <si>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</si>
  <si>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</si>
  <si>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</si>
  <si>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</si>
  <si>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</si>
  <si>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</si>
  <si>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</si>
  <si>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</si>
  <si>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</si>
  <si>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</si>
  <si>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</si>
  <si>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</si>
  <si>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</si>
  <si>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</si>
  <si>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</si>
  <si>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</si>
  <si>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</si>
  <si>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</si>
  <si>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</si>
  <si>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</si>
  <si>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</si>
  <si>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</si>
  <si>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</si>
  <si>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</si>
  <si>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</si>
  <si>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</si>
  <si>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</si>
  <si>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</si>
  <si>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</si>
  <si>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</si>
  <si>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</si>
  <si>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</si>
  <si>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</si>
  <si>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</si>
  <si>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</si>
  <si>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</si>
  <si>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</si>
  <si>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</si>
  <si>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</si>
  <si>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</si>
  <si>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</si>
  <si>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</si>
  <si>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</si>
  <si>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</si>
  <si>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</si>
  <si>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</si>
  <si>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</si>
  <si>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</si>
  <si>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</si>
  <si>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</si>
  <si>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</si>
  <si>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</si>
  <si>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</si>
  <si>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</si>
  <si>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</si>
  <si>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</si>
  <si>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</si>
  <si>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</si>
  <si>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</si>
  <si>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</si>
  <si>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</si>
  <si>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</si>
  <si>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</si>
  <si>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</si>
  <si>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</si>
  <si>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</si>
  <si>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</si>
  <si>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</si>
  <si>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</si>
  <si>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</si>
  <si>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</si>
  <si>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</si>
  <si>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</si>
  <si>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</si>
  <si>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</si>
  <si>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</si>
  <si>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</si>
  <si>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</si>
  <si>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</si>
  <si>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</si>
  <si>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</si>
  <si>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</si>
  <si>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</si>
  <si>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</si>
  <si>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</si>
  <si>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</si>
  <si>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</si>
  <si>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</si>
  <si>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</si>
  <si>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</si>
  <si>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</si>
  <si>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</si>
  <si>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</si>
  <si>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</si>
  <si>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</si>
  <si>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</si>
  <si>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</si>
  <si>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</si>
  <si>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</si>
  <si>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</si>
  <si>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</si>
  <si>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</si>
  <si>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</si>
  <si>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</si>
  <si>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</si>
  <si>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</si>
  <si>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</si>
  <si>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</si>
  <si>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</si>
  <si>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</si>
  <si>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</si>
  <si>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</si>
  <si>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</si>
  <si>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</si>
  <si>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</si>
  <si>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</si>
  <si>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</si>
  <si>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</si>
  <si>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</si>
  <si>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</si>
  <si>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</si>
  <si>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</si>
  <si>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</si>
  <si>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</si>
  <si>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</si>
  <si>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</si>
  <si>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</si>
  <si>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</si>
  <si>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</si>
  <si>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</si>
  <si>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</si>
  <si>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</si>
  <si>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</si>
  <si>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</si>
  <si>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</si>
  <si>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</si>
  <si>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</si>
  <si>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</si>
  <si>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</si>
  <si>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</si>
  <si>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</si>
  <si>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</si>
  <si>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</si>
  <si>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</si>
  <si>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</si>
  <si>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</si>
  <si>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</si>
  <si>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</si>
  <si>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</si>
  <si>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</si>
  <si>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</si>
  <si>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</si>
  <si>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</si>
  <si>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</si>
  <si>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</si>
  <si>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</si>
  <si>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</si>
  <si>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</si>
  <si>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</si>
  <si>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</si>
  <si>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</si>
  <si>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</si>
  <si>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</si>
  <si>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</si>
  <si>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</si>
  <si>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</si>
  <si>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</si>
  <si>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</si>
  <si>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</si>
  <si>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</si>
  <si>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</si>
  <si>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</si>
  <si>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</si>
  <si>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</si>
  <si>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</si>
  <si>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</si>
  <si>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</si>
  <si>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</si>
  <si>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</si>
  <si>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</si>
  <si>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</si>
  <si>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</si>
  <si>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</si>
  <si>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</si>
  <si>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</si>
  <si>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</si>
  <si>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</si>
  <si>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</si>
  <si>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</si>
  <si>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</si>
  <si>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</si>
  <si>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</si>
  <si>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</si>
  <si>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</si>
  <si>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</si>
  <si>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</si>
  <si>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</si>
  <si>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</si>
  <si>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</si>
  <si>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</si>
  <si>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</si>
  <si>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</si>
  <si>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</si>
  <si>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</si>
  <si>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</si>
  <si>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</si>
  <si>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</si>
  <si>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</si>
  <si>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</si>
  <si>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</si>
  <si>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</si>
  <si>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</si>
  <si>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</si>
  <si>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</si>
  <si>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</si>
  <si>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</si>
  <si>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</si>
  <si>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</si>
  <si>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</si>
  <si>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</si>
  <si>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</si>
  <si>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</si>
  <si>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</si>
  <si>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</si>
  <si>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</si>
  <si>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</si>
  <si>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</si>
  <si>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</si>
  <si>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</si>
  <si>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</si>
  <si>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</si>
  <si>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</si>
  <si>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</si>
  <si>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</si>
  <si>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</si>
  <si>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</si>
  <si>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</si>
  <si>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</si>
  <si>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</si>
  <si>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</si>
  <si>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</si>
  <si>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</si>
  <si>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</si>
  <si>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</si>
  <si>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</si>
  <si>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</si>
  <si>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</si>
  <si>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</si>
  <si>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</si>
  <si>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</si>
  <si>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</si>
  <si>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</si>
  <si>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</si>
  <si>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</si>
  <si>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</si>
  <si>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</si>
  <si>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</si>
  <si>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</si>
  <si>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</si>
  <si>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</si>
  <si>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</si>
  <si>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</si>
  <si>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</si>
  <si>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</si>
  <si>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</si>
  <si>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</si>
  <si>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</si>
  <si>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</si>
  <si>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</si>
  <si>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</si>
  <si>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</si>
  <si>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</si>
  <si>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</si>
  <si>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</si>
  <si>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</si>
  <si>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</si>
  <si>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</si>
  <si>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</si>
  <si>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</si>
  <si>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</si>
  <si>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</si>
  <si>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</si>
  <si>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</si>
  <si>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</si>
  <si>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</si>
  <si>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</si>
  <si>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</si>
  <si>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</si>
  <si>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</si>
  <si>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</si>
  <si>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</si>
  <si>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</si>
  <si>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</si>
  <si>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</si>
  <si>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</si>
  <si>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</si>
  <si>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</si>
  <si>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</si>
  <si>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</si>
  <si>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</si>
  <si>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</si>
  <si>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</si>
  <si>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</si>
  <si>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</si>
  <si>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</si>
  <si>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</si>
  <si>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</si>
  <si>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</si>
  <si>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</si>
  <si>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</si>
  <si>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</si>
  <si>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</si>
  <si>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</si>
  <si>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</si>
  <si>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</si>
  <si>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</si>
  <si>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</si>
  <si>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</si>
  <si>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</si>
  <si>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</si>
  <si>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</si>
  <si>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</si>
  <si>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</si>
  <si>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</si>
  <si>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</si>
  <si>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</si>
  <si>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</si>
  <si>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</si>
  <si>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</si>
  <si>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</si>
  <si>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</si>
  <si>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</si>
  <si>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</si>
  <si>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</si>
  <si>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</si>
  <si>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</si>
  <si>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</si>
  <si>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</si>
  <si>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</si>
  <si>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</si>
  <si>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</si>
  <si>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</si>
  <si>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</si>
  <si>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</si>
  <si>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</si>
  <si>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</si>
  <si>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</si>
  <si>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</si>
  <si>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</si>
  <si>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</si>
  <si>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</si>
  <si>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</si>
  <si>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</si>
  <si>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</si>
  <si>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</si>
  <si>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</si>
  <si>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</si>
  <si>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</si>
  <si>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</si>
  <si>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</si>
  <si>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</si>
  <si>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</si>
  <si>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</si>
  <si>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</si>
  <si>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</si>
  <si>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</si>
  <si>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</si>
  <si>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</si>
  <si>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</si>
  <si>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</si>
  <si>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</si>
  <si>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</si>
  <si>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</si>
  <si>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</si>
  <si>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</si>
  <si>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</si>
  <si>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</si>
  <si>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</si>
  <si>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</si>
  <si>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</si>
  <si>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</si>
  <si>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</si>
  <si>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</si>
  <si>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</si>
  <si>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</si>
  <si>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</si>
  <si>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</si>
  <si>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</si>
  <si>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</si>
  <si>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</si>
  <si>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</si>
  <si>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</si>
  <si>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</si>
  <si>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</si>
  <si>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</si>
  <si>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</si>
  <si>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</si>
  <si>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</si>
  <si>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</si>
  <si>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</si>
  <si>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</si>
  <si>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</si>
  <si>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</si>
  <si>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</si>
  <si>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</si>
  <si>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</si>
  <si>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</si>
  <si>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</si>
  <si>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</si>
  <si>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</si>
  <si>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</si>
  <si>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</si>
  <si>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</si>
  <si>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</si>
  <si>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</si>
  <si>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</si>
  <si>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</si>
  <si>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</si>
  <si>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</si>
  <si>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</si>
  <si>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</si>
  <si>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</si>
  <si>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</si>
  <si>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</si>
  <si>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</si>
  <si>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</si>
  <si>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</si>
  <si>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</si>
  <si>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</si>
  <si>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</si>
  <si>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</si>
  <si>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</si>
  <si>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</si>
  <si>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</si>
  <si>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</si>
  <si>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</si>
  <si>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</si>
  <si>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</si>
  <si>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</si>
  <si>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</si>
  <si>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</si>
  <si>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</si>
  <si>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</si>
  <si>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</si>
  <si>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</si>
  <si>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</si>
  <si>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</si>
  <si>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</si>
  <si>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</si>
  <si>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</si>
  <si>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</si>
  <si>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</si>
  <si>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</si>
  <si>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</si>
  <si>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</si>
  <si>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</si>
  <si>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</si>
  <si>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</si>
  <si>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</si>
  <si>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</si>
  <si>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</si>
  <si>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</si>
  <si>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</si>
  <si>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</si>
  <si>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</si>
  <si>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</si>
  <si>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</si>
  <si>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</si>
  <si>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</si>
  <si>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</si>
  <si>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</si>
  <si>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</si>
  <si>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</si>
  <si>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</si>
  <si>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</si>
  <si>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</si>
  <si>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</si>
  <si>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</si>
  <si>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</si>
  <si>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</si>
  <si>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</si>
  <si>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</si>
  <si>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</si>
  <si>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</si>
  <si>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</si>
  <si>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</si>
  <si>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</si>
  <si>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</si>
  <si>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</si>
  <si>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</si>
  <si>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</si>
  <si>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</si>
  <si>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</si>
  <si>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</si>
  <si>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</si>
  <si>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</si>
  <si>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</si>
  <si>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</si>
  <si>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</si>
  <si>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</si>
  <si>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</si>
  <si>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</si>
  <si>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</si>
  <si>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</si>
  <si>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</si>
  <si>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</si>
  <si>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</si>
  <si>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</si>
  <si>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</si>
  <si>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</si>
  <si>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</si>
  <si>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</si>
  <si>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</si>
  <si>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</si>
  <si>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</si>
  <si>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</si>
  <si>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</si>
  <si>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</si>
  <si>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</si>
  <si>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</si>
  <si>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</si>
  <si>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</si>
  <si>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</si>
  <si>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</si>
  <si>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</si>
  <si>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</si>
  <si>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</si>
  <si>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</si>
  <si>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</si>
  <si>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</si>
  <si>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</si>
  <si>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</si>
  <si>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</si>
  <si>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</si>
  <si>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</si>
  <si>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</si>
  <si>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</si>
  <si>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</si>
  <si>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</si>
  <si>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</si>
  <si>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</si>
  <si>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</si>
  <si>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</si>
  <si>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</si>
  <si>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</si>
  <si>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</si>
  <si>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</si>
  <si>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</si>
  <si>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</si>
  <si>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</si>
  <si>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</si>
  <si>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</si>
  <si>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</si>
  <si>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</si>
  <si>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</si>
  <si>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</si>
  <si>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</si>
  <si>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</si>
  <si>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</si>
  <si>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</si>
  <si>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</si>
  <si>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</si>
  <si>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</si>
  <si>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</si>
  <si>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</si>
  <si>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</si>
  <si>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</si>
  <si>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</si>
  <si>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</si>
  <si>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</si>
  <si>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</si>
  <si>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</si>
  <si>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</si>
  <si>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</si>
  <si>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</si>
  <si>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</si>
  <si>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</si>
  <si>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</si>
  <si>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</si>
  <si>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</si>
  <si>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</si>
  <si>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</si>
  <si>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</si>
  <si>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</si>
  <si>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</si>
  <si>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</si>
  <si>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</si>
  <si>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</si>
  <si>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</si>
  <si>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</si>
  <si>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</si>
  <si>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</si>
  <si>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</si>
  <si>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</si>
  <si>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</si>
  <si>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</si>
  <si>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</si>
  <si>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</si>
  <si>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</si>
  <si>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</si>
  <si>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</si>
  <si>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</si>
  <si>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</si>
  <si>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</si>
  <si>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</si>
  <si>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</si>
  <si>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</si>
  <si>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</si>
  <si>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</si>
  <si>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</si>
  <si>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</si>
  <si>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</si>
  <si>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</si>
  <si>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</si>
  <si>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</si>
  <si>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</si>
  <si>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</si>
  <si>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</si>
  <si>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</si>
  <si>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</si>
  <si>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</si>
  <si>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</si>
  <si>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</si>
  <si>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</si>
  <si>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</si>
  <si>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</si>
  <si>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</si>
  <si>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</si>
  <si>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</si>
  <si>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</si>
  <si>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</si>
  <si>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</si>
  <si>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</si>
  <si>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</si>
  <si>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</si>
  <si>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</si>
  <si>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</si>
  <si>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</si>
  <si>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</si>
  <si>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</si>
  <si>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</si>
  <si>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</si>
  <si>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</si>
  <si>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</si>
  <si>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</si>
  <si>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</si>
  <si>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</si>
  <si>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</si>
  <si>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</si>
  <si>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</si>
  <si>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</si>
  <si>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</si>
  <si>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</si>
  <si>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</si>
  <si>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</si>
  <si>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</si>
  <si>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</si>
  <si>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</si>
  <si>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</si>
  <si>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</si>
  <si>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</si>
  <si>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</si>
  <si>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</si>
  <si>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</si>
  <si>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</si>
  <si>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</si>
  <si>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</si>
  <si>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</si>
  <si>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</si>
  <si>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</si>
  <si>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</si>
  <si>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</si>
  <si>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</si>
  <si>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</si>
  <si>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</si>
  <si>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</si>
  <si>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</si>
  <si>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</si>
  <si>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</si>
  <si>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</si>
  <si>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</si>
  <si>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</si>
  <si>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</si>
  <si>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</si>
  <si>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</si>
  <si>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</si>
  <si>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</si>
  <si>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</si>
  <si>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</si>
  <si>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</si>
  <si>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</si>
  <si>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</si>
  <si>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</si>
  <si>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</si>
  <si>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</si>
  <si>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</si>
  <si>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</si>
  <si>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</si>
  <si>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</si>
  <si>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</si>
  <si>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</si>
  <si>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</si>
  <si>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</si>
  <si>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</si>
  <si>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</si>
  <si>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</si>
  <si>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</si>
  <si>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</si>
  <si>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</si>
  <si>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</si>
  <si>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</si>
  <si>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</si>
  <si>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</si>
  <si>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</si>
  <si>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</si>
  <si>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</si>
  <si>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</si>
  <si>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</si>
  <si>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</si>
  <si>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</si>
  <si>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</si>
  <si>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</si>
  <si>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</si>
  <si>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</si>
  <si>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</si>
  <si>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</si>
  <si>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</si>
  <si>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</si>
  <si>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</si>
  <si>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</si>
  <si>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</si>
  <si>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</si>
  <si>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</si>
  <si>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</si>
  <si>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</si>
  <si>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</si>
  <si>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</si>
  <si>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</si>
  <si>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</si>
  <si>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</si>
  <si>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</si>
  <si>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</si>
  <si>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</si>
  <si>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</si>
  <si>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</si>
  <si>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</si>
  <si>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</si>
  <si>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</si>
  <si>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</si>
  <si>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</si>
  <si>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</si>
  <si>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</si>
  <si>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</si>
  <si>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</si>
  <si>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</si>
  <si>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</si>
  <si>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</si>
  <si>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</si>
  <si>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</si>
  <si>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</si>
  <si>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</si>
  <si>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</si>
  <si>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</si>
  <si>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</si>
  <si>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</si>
  <si>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</si>
  <si>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</si>
  <si>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</si>
  <si>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</si>
  <si>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</si>
  <si>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</si>
  <si>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</si>
  <si>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</si>
  <si>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</si>
  <si>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</si>
  <si>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</si>
  <si>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</si>
  <si>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</si>
  <si>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</si>
  <si>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</si>
  <si>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</si>
  <si>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</si>
  <si>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</si>
  <si>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</si>
  <si>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</si>
  <si>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</si>
  <si>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</si>
  <si>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</si>
  <si>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</si>
  <si>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</si>
  <si>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</si>
  <si>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</si>
  <si>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</si>
  <si>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</si>
  <si>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</si>
  <si>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</si>
  <si>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</si>
  <si>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</si>
  <si>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</si>
  <si>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</si>
  <si>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</si>
  <si>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</si>
  <si>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</si>
  <si>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</si>
  <si>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</si>
  <si>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</si>
  <si>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</si>
  <si>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</si>
  <si>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</si>
  <si>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</si>
  <si>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</si>
  <si>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</si>
  <si>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</si>
  <si>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</si>
  <si>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</si>
  <si>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</si>
  <si>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</si>
  <si>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</si>
  <si>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</si>
  <si>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</si>
  <si>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</si>
  <si>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</si>
  <si>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</si>
  <si>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</si>
  <si>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</si>
  <si>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</si>
  <si>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</si>
  <si>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</si>
  <si>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</si>
  <si>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</si>
  <si>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</si>
  <si>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</si>
  <si>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</si>
  <si>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</si>
  <si>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</si>
  <si>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</si>
  <si>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</si>
  <si>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</si>
  <si>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</si>
  <si>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</si>
  <si>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</si>
  <si>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</si>
  <si>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</si>
  <si>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</si>
  <si>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</si>
  <si>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</si>
  <si>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</si>
  <si>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</si>
  <si>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</si>
  <si>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</si>
  <si>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</si>
  <si>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</si>
  <si>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</si>
  <si>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</si>
  <si>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</si>
  <si>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</si>
  <si>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</si>
  <si>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</si>
  <si>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</si>
  <si>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</si>
  <si>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</si>
  <si>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</si>
  <si>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</si>
  <si>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</si>
  <si>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</si>
  <si>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</si>
  <si>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</si>
  <si>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</si>
  <si>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</si>
  <si>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</si>
  <si>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</si>
  <si>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</si>
  <si>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</si>
  <si>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</si>
  <si>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</si>
  <si>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</si>
  <si>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</si>
  <si>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</si>
  <si>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</si>
  <si>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</si>
  <si>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</si>
  <si>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</si>
  <si>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</si>
  <si>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</si>
  <si>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</si>
  <si>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</si>
  <si>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</si>
  <si>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</si>
  <si>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</si>
  <si>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</si>
  <si>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</si>
  <si>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</si>
  <si>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</si>
  <si>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</si>
  <si>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</si>
  <si>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</si>
  <si>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</si>
  <si>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</si>
  <si>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</si>
  <si>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</si>
  <si>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</si>
  <si>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</si>
  <si>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</si>
  <si>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</si>
  <si>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</si>
  <si>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</si>
  <si>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</si>
  <si>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</si>
  <si>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</si>
  <si>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</si>
  <si>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</si>
  <si>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</si>
  <si>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</si>
  <si>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</si>
  <si>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</si>
  <si>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</si>
  <si>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</si>
  <si>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</si>
  <si>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</si>
  <si>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</si>
  <si>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</si>
  <si>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</si>
  <si>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</si>
  <si>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</si>
  <si>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</si>
  <si>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</si>
  <si>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</si>
  <si>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</si>
  <si>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</si>
  <si>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</si>
  <si>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</si>
  <si>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</si>
  <si>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</si>
  <si>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</si>
  <si>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</si>
  <si>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</si>
  <si>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</si>
  <si>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</si>
  <si>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</si>
  <si>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</si>
  <si>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</si>
  <si>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</si>
  <si>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</si>
  <si>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</si>
  <si>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</si>
  <si>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</si>
  <si>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</si>
  <si>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</si>
  <si>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</si>
  <si>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</si>
  <si>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</si>
  <si>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</si>
  <si>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</si>
  <si>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</si>
  <si>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</si>
  <si>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</si>
  <si>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</si>
  <si>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</si>
  <si>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</si>
  <si>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</si>
  <si>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</si>
  <si>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</si>
  <si>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</si>
  <si>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</si>
  <si>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</si>
  <si>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</si>
  <si>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</si>
  <si>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</si>
  <si>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</si>
  <si>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</si>
  <si>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</si>
  <si>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</si>
  <si>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</si>
  <si>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</si>
  <si>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</si>
  <si>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</si>
  <si>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</si>
  <si>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</si>
  <si>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</si>
  <si>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</si>
  <si>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</si>
  <si>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</si>
  <si>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</si>
  <si>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</si>
  <si>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</si>
  <si>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</si>
  <si>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</si>
  <si>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</si>
  <si>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</si>
  <si>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</si>
  <si>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</si>
  <si>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</si>
  <si>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</si>
  <si>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</si>
  <si>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</si>
  <si>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</si>
  <si>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</si>
  <si>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</si>
  <si>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</si>
  <si>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</si>
  <si>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</si>
  <si>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</si>
  <si>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</si>
  <si>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</si>
  <si>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</si>
  <si>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</si>
  <si>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</si>
  <si>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</si>
  <si>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</si>
  <si>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</si>
  <si>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</si>
  <si>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</si>
  <si>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</si>
  <si>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</si>
  <si>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</si>
  <si>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</si>
  <si>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</si>
  <si>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</si>
  <si>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</si>
  <si>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</si>
  <si>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</si>
  <si>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</si>
  <si>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</si>
  <si>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</si>
  <si>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</si>
  <si>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</si>
  <si>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</si>
  <si>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</si>
  <si>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</si>
  <si>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</si>
  <si>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</si>
  <si>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</si>
  <si>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</si>
  <si>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</si>
  <si>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</si>
  <si>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</si>
  <si>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</si>
  <si>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</si>
  <si>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</si>
  <si>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</si>
  <si>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</si>
  <si>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</si>
  <si>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</si>
  <si>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</si>
  <si>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</si>
  <si>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</si>
  <si>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</si>
  <si>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</si>
  <si>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</si>
  <si>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</si>
  <si>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</si>
  <si>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</si>
  <si>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</si>
  <si>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</si>
  <si>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</si>
  <si>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</si>
  <si>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</si>
  <si>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</si>
  <si>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</si>
  <si>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</si>
  <si>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</si>
  <si>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</si>
  <si>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</si>
  <si>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</si>
  <si>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</si>
  <si>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</si>
  <si>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</si>
  <si>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</si>
  <si>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</si>
  <si>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</si>
  <si>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</si>
  <si>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</si>
  <si>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</si>
  <si>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</si>
  <si>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</si>
  <si>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</si>
  <si>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</si>
  <si>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</si>
  <si>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</si>
  <si>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</si>
  <si>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</si>
  <si>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</si>
  <si>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</si>
  <si>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</si>
  <si>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</si>
  <si>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</si>
  <si>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</si>
  <si>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</si>
  <si>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</si>
  <si>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</si>
  <si>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</si>
  <si>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</si>
  <si>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</si>
  <si>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</si>
  <si>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</si>
  <si>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</si>
  <si>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</si>
  <si>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</si>
  <si>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</si>
  <si>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</si>
  <si>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</si>
  <si>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</si>
  <si>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</si>
  <si>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</si>
  <si>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</si>
  <si>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</si>
  <si>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</si>
  <si>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</si>
  <si>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</si>
  <si>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</si>
  <si>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</si>
  <si>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</si>
  <si>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</si>
  <si>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</si>
  <si>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</si>
  <si>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</si>
  <si>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</si>
  <si>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</si>
  <si>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</si>
  <si>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</si>
  <si>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</si>
  <si>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</si>
  <si>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</si>
  <si>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</si>
  <si>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</si>
  <si>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</si>
  <si>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</si>
  <si>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</si>
  <si>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</si>
  <si>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</si>
  <si>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</si>
  <si>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</si>
  <si>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</si>
  <si>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</si>
  <si>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</si>
  <si>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</si>
  <si>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</si>
  <si>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</si>
  <si>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</si>
  <si>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</si>
  <si>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</si>
  <si>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</si>
  <si>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</si>
  <si>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</si>
  <si>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</si>
  <si>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</si>
  <si>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</si>
  <si>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</si>
  <si>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</si>
  <si>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</si>
  <si>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</si>
  <si>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</si>
  <si>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</si>
  <si>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</si>
  <si>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</si>
  <si>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</si>
  <si>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</si>
  <si>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</si>
  <si>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</si>
  <si>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</si>
  <si>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</si>
  <si>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</si>
  <si>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</si>
  <si>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</si>
  <si>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</si>
  <si>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</si>
  <si>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</si>
  <si>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</si>
  <si>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</si>
  <si>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</si>
  <si>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</si>
  <si>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</si>
  <si>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</si>
  <si>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</si>
  <si>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</si>
  <si>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</si>
  <si>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</si>
  <si>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</si>
  <si>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</si>
  <si>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</si>
  <si>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</si>
  <si>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</si>
  <si>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</si>
  <si>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</si>
  <si>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</si>
  <si>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</si>
  <si>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</si>
  <si>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</si>
  <si>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</si>
  <si>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</si>
  <si>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</si>
  <si>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</si>
  <si>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</si>
  <si>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</si>
  <si>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</si>
  <si>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</si>
  <si>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</si>
  <si>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</si>
  <si>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</si>
  <si>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</si>
  <si>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</si>
  <si>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</si>
  <si>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</si>
  <si>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</si>
  <si>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</si>
  <si>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</si>
  <si>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</si>
  <si>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</si>
  <si>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</si>
  <si>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</si>
  <si>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</si>
  <si>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</si>
  <si>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</si>
  <si>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</si>
  <si>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</si>
  <si>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</si>
  <si>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</si>
  <si>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</si>
  <si>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</si>
  <si>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</si>
  <si>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</si>
  <si>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</si>
  <si>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</si>
  <si>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</si>
  <si>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</si>
  <si>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</si>
  <si>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</si>
  <si>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</si>
  <si>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</si>
  <si>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</si>
  <si>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</si>
  <si>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</si>
  <si>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</si>
  <si>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</si>
  <si>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</si>
  <si>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</si>
  <si>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</si>
  <si>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</si>
  <si>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</si>
  <si>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</si>
  <si>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</si>
  <si>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</si>
  <si>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</si>
  <si>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</si>
  <si>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</si>
  <si>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</si>
  <si>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</si>
  <si>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</si>
  <si>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</si>
  <si>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</si>
  <si>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</si>
  <si>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</si>
  <si>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</si>
  <si>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</si>
  <si>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</si>
  <si>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</si>
  <si>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</si>
  <si>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</si>
  <si>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</si>
  <si>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</si>
  <si>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</si>
  <si>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</si>
  <si>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</si>
  <si>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</si>
  <si>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</si>
  <si>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</si>
  <si>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</si>
  <si>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</si>
  <si>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</si>
  <si>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</si>
  <si>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</si>
  <si>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</si>
  <si>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</si>
  <si>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</si>
  <si>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</si>
  <si>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</si>
  <si>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</si>
  <si>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</si>
  <si>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</si>
  <si>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</si>
  <si>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</si>
  <si>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</si>
  <si>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</si>
  <si>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</si>
  <si>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</si>
  <si>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</si>
  <si>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</si>
  <si>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</si>
  <si>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</si>
  <si>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</si>
  <si>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</si>
  <si>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</si>
  <si>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</si>
  <si>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</si>
  <si>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</si>
  <si>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</si>
  <si>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</si>
  <si>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</si>
  <si>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</si>
  <si>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</si>
  <si>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</si>
  <si>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</si>
  <si>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</si>
  <si>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</si>
  <si>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</si>
  <si>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</si>
  <si>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</si>
  <si>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</si>
  <si>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</si>
  <si>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</si>
  <si>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</si>
  <si>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</si>
  <si>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</si>
  <si>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</si>
  <si>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</si>
  <si>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</si>
  <si>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</si>
  <si>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</si>
  <si>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</si>
  <si>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</si>
  <si>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</si>
  <si>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</si>
  <si>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</si>
  <si>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</si>
  <si>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</si>
  <si>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</si>
  <si>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</si>
  <si>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</si>
  <si>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</si>
  <si>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</si>
  <si>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</si>
  <si>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</si>
  <si>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</si>
  <si>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</si>
  <si>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</si>
  <si>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</si>
  <si>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</si>
  <si>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</si>
  <si>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</si>
  <si>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</si>
  <si>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</si>
  <si>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</si>
  <si>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</si>
  <si>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</si>
  <si>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</si>
  <si>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</si>
  <si>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</si>
  <si>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</si>
  <si>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</si>
  <si>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</si>
  <si>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</si>
  <si>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</si>
  <si>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</si>
  <si>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</si>
  <si>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</si>
  <si>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</si>
  <si>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</si>
  <si>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</si>
  <si>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</si>
  <si>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</si>
  <si>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</si>
  <si>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</si>
  <si>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</si>
  <si>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</si>
  <si>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</si>
  <si>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</si>
  <si>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</si>
  <si>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</si>
  <si>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</si>
  <si>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</si>
  <si>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</si>
  <si>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</si>
  <si>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</si>
  <si>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</si>
  <si>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</si>
  <si>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</si>
  <si>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</si>
  <si>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</si>
  <si>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</si>
  <si>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</si>
  <si>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</si>
  <si>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</si>
  <si>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</si>
  <si>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</si>
  <si>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</si>
  <si>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</si>
  <si>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</si>
  <si>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</si>
  <si>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</si>
  <si>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</si>
  <si>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</si>
  <si>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</si>
  <si>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</si>
  <si>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</si>
  <si>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</si>
  <si>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</si>
  <si>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</si>
  <si>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</si>
  <si>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</si>
  <si>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</si>
  <si>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</si>
  <si>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</si>
  <si>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</si>
  <si>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</si>
  <si>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</si>
  <si>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</si>
  <si>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</si>
  <si>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</si>
  <si>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</si>
  <si>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</si>
  <si>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</si>
  <si>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</si>
  <si>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</si>
  <si>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</si>
  <si>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</si>
  <si>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</si>
  <si>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</si>
  <si>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</si>
  <si>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</si>
  <si>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</si>
  <si>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</si>
  <si>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</si>
  <si>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</si>
  <si>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</si>
  <si>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</si>
  <si>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</si>
  <si>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</si>
  <si>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</si>
  <si>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</si>
  <si>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</si>
  <si>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</si>
  <si>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</si>
  <si>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</si>
  <si>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</si>
  <si>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</si>
  <si>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</si>
  <si>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</si>
  <si>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</si>
  <si>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</si>
  <si>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</si>
  <si>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</si>
  <si>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</si>
  <si>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</si>
  <si>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</si>
  <si>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</si>
  <si>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</si>
  <si>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</si>
  <si>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</si>
  <si>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</si>
  <si>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</si>
  <si>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</si>
  <si>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</si>
  <si>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</si>
  <si>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</si>
  <si>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</si>
  <si>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</si>
  <si>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</si>
  <si>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</si>
  <si>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</si>
  <si>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</si>
  <si>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</si>
  <si>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</si>
  <si>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</si>
  <si>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</si>
  <si>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</si>
  <si>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</si>
  <si>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</si>
  <si>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</si>
  <si>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</si>
  <si>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</si>
  <si>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</si>
  <si>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</si>
  <si>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</si>
  <si>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</si>
  <si>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</si>
  <si>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</si>
  <si>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</si>
  <si>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</si>
  <si>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</si>
  <si>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</si>
  <si>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</si>
  <si>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</si>
  <si>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</si>
  <si>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</si>
  <si>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</si>
  <si>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</si>
  <si>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</si>
  <si>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</si>
  <si>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</si>
  <si>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</si>
  <si>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</si>
  <si>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</si>
  <si>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</si>
  <si>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</si>
  <si>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</si>
  <si>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</si>
  <si>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</si>
  <si>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</si>
  <si>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</si>
  <si>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</si>
  <si>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</si>
  <si>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</si>
  <si>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</si>
  <si>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</si>
  <si>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</si>
  <si>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</si>
  <si>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</si>
  <si>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</si>
  <si>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</si>
  <si>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</si>
  <si>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</si>
  <si>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</si>
  <si>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</si>
  <si>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</si>
  <si>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</si>
  <si>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</si>
  <si>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</si>
  <si>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</si>
  <si>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</si>
  <si>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</si>
  <si>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</si>
  <si>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</si>
  <si>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</si>
  <si>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</si>
  <si>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</si>
  <si>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</si>
  <si>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</si>
  <si>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</si>
  <si>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</si>
  <si>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</si>
  <si>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</si>
  <si>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</si>
  <si>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</si>
  <si>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</si>
  <si>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</si>
  <si>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</si>
  <si>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</si>
  <si>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</si>
  <si>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</si>
  <si>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</si>
  <si>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</si>
  <si>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</si>
  <si>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</si>
  <si>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</si>
  <si>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</si>
  <si>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</si>
  <si>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</si>
  <si>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</si>
  <si>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</si>
  <si>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</si>
  <si>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</si>
  <si>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</si>
  <si>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</si>
  <si>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</si>
  <si>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</si>
  <si>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</si>
  <si>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</si>
  <si>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</si>
  <si>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</si>
  <si>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</si>
  <si>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</si>
  <si>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</si>
  <si>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</si>
  <si>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</si>
  <si>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</si>
  <si>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</si>
  <si>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</si>
  <si>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</si>
  <si>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</si>
  <si>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</si>
  <si>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</si>
  <si>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</si>
  <si>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</si>
  <si>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</si>
  <si>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</si>
  <si>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</si>
  <si>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</si>
  <si>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</si>
  <si>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</si>
  <si>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</si>
  <si>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</si>
  <si>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</si>
  <si>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</si>
  <si>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</si>
  <si>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</si>
  <si>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</si>
  <si>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</si>
  <si>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</si>
  <si>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</si>
  <si>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</si>
  <si>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</si>
  <si>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</si>
  <si>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</si>
  <si>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</si>
  <si>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</si>
  <si>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</si>
  <si>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</si>
  <si>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</si>
  <si>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</si>
  <si>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</si>
  <si>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</si>
  <si>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</si>
  <si>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</si>
  <si>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</si>
  <si>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</si>
  <si>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</si>
  <si>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</si>
  <si>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</si>
  <si>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</si>
  <si>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</si>
  <si>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</si>
  <si>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</si>
  <si>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</si>
  <si>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</si>
  <si>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</si>
  <si>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</si>
  <si>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</si>
  <si>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</si>
  <si>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</si>
  <si>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</si>
  <si>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</si>
  <si>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</si>
  <si>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</si>
  <si>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</si>
  <si>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</si>
  <si>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</si>
  <si>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</si>
  <si>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</si>
  <si>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</si>
  <si>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</si>
  <si>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</si>
  <si>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</si>
  <si>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</si>
  <si>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</si>
  <si>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</si>
  <si>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</si>
  <si>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</si>
  <si>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</si>
  <si>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</si>
  <si>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</si>
  <si>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</si>
  <si>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</si>
  <si>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</si>
  <si>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</si>
  <si>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</si>
  <si>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</si>
  <si>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</si>
  <si>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</si>
  <si>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</si>
  <si>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</si>
  <si>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</si>
  <si>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</si>
  <si>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</si>
  <si>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</si>
  <si>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</si>
  <si>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</si>
  <si>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</si>
  <si>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</si>
  <si>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</si>
  <si>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</si>
  <si>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</si>
  <si>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</si>
  <si>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</si>
  <si>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</si>
  <si>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</si>
  <si>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</si>
  <si>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</si>
  <si>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</si>
  <si>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</si>
  <si>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</si>
  <si>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</si>
  <si>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</si>
  <si>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</si>
  <si>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</si>
  <si>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</si>
  <si>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</si>
  <si>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</si>
  <si>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</si>
  <si>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</si>
  <si>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</si>
  <si>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</si>
  <si>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</si>
  <si>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</si>
  <si>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</si>
  <si>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</si>
  <si>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</si>
  <si>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</si>
  <si>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</si>
  <si>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</si>
  <si>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</si>
  <si>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</si>
  <si>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</si>
  <si>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</si>
  <si>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</si>
  <si>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</si>
  <si>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</si>
  <si>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</si>
  <si>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</si>
  <si>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</si>
  <si>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</si>
  <si>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</si>
  <si>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</si>
  <si>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</si>
  <si>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</si>
  <si>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</si>
  <si>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</si>
  <si>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</si>
  <si>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</si>
  <si>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</si>
  <si>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</si>
  <si>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</si>
  <si>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</si>
  <si>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</si>
  <si>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</si>
  <si>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</si>
  <si>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</si>
  <si>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</si>
  <si>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</si>
  <si>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</si>
  <si>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</si>
  <si>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</si>
  <si>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</si>
  <si>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</si>
  <si>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</si>
  <si>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</si>
  <si>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</si>
  <si>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</si>
  <si>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</si>
  <si>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</si>
  <si>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</si>
  <si>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</si>
  <si>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</si>
  <si>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</si>
  <si>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</si>
  <si>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</si>
  <si>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</si>
  <si>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</si>
  <si>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</si>
  <si>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</si>
  <si>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</si>
  <si>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</si>
  <si>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</si>
  <si>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</si>
  <si>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</si>
  <si>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</si>
  <si>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</si>
  <si>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</si>
  <si>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</si>
  <si>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</si>
  <si>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</si>
  <si>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</si>
  <si>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</si>
  <si>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</si>
  <si>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</si>
  <si>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</si>
  <si>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</si>
  <si>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</si>
  <si>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</si>
  <si>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</si>
  <si>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</si>
  <si>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</si>
  <si>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</si>
  <si>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</si>
  <si>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</si>
  <si>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</si>
  <si>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</si>
  <si>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</si>
  <si>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</si>
  <si>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</si>
  <si>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</si>
  <si>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</si>
  <si>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</si>
  <si>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</si>
  <si>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</si>
  <si>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</si>
  <si>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</si>
  <si>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</si>
  <si>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</si>
  <si>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</si>
  <si>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</si>
  <si>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</si>
  <si>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</si>
  <si>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</si>
  <si>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</si>
  <si>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</si>
  <si>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</si>
  <si>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</si>
  <si>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</si>
  <si>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</si>
  <si>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</si>
  <si>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</si>
  <si>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</si>
  <si>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</si>
  <si>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</si>
  <si>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</si>
  <si>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</si>
  <si>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</si>
  <si>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</si>
  <si>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</si>
  <si>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</si>
  <si>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</si>
  <si>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</si>
  <si>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</si>
  <si>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</si>
  <si>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</si>
  <si>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</si>
  <si>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</si>
  <si>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</si>
  <si>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</si>
  <si>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</si>
  <si>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</si>
  <si>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</si>
  <si>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</si>
  <si>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</si>
  <si>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</si>
  <si>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</si>
  <si>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</si>
  <si>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</si>
  <si>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</si>
  <si>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</si>
  <si>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</si>
  <si>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</si>
  <si>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</si>
  <si>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</si>
  <si>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</si>
  <si>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</si>
  <si>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</si>
  <si>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</si>
  <si>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</si>
  <si>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</si>
  <si>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</si>
  <si>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</si>
  <si>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</si>
  <si>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</si>
  <si>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</si>
  <si>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</si>
  <si>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</si>
  <si>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</si>
  <si>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</si>
  <si>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</si>
  <si>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</si>
  <si>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</si>
  <si>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</si>
  <si>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</si>
  <si>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</si>
  <si>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</si>
  <si>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</si>
  <si>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</si>
  <si>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</si>
  <si>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</si>
  <si>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</si>
  <si>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</si>
  <si>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</si>
  <si>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</si>
  <si>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</si>
  <si>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</si>
  <si>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</si>
  <si>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</si>
  <si>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</si>
  <si>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</si>
  <si>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</si>
  <si>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</si>
  <si>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</si>
  <si>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</si>
  <si>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</si>
  <si>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</si>
  <si>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</si>
  <si>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</si>
  <si>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</si>
  <si>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</si>
  <si>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</si>
  <si>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</si>
  <si>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</si>
  <si>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</si>
  <si>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</si>
  <si>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</si>
  <si>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</si>
  <si>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</si>
  <si>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</si>
  <si>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</si>
  <si>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</si>
  <si>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</si>
  <si>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</si>
  <si>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</si>
  <si>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</si>
  <si>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</si>
  <si>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</si>
  <si>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</si>
  <si>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</si>
  <si>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</si>
  <si>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</si>
  <si>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</si>
  <si>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</si>
  <si>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</si>
  <si>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</si>
  <si>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</si>
  <si>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</si>
  <si>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</si>
  <si>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</si>
  <si>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</si>
  <si>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</si>
  <si>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</si>
  <si>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</si>
  <si>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</si>
  <si>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</si>
  <si>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</si>
  <si>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</si>
  <si>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</si>
  <si>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</si>
  <si>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</si>
  <si>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</si>
  <si>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</si>
  <si>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</si>
  <si>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</si>
  <si>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</si>
  <si>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</si>
  <si>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</si>
  <si>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</si>
  <si>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</si>
  <si>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</si>
  <si>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</si>
  <si>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</si>
  <si>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</si>
  <si>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</si>
  <si>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</si>
  <si>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</si>
  <si>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</si>
  <si>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</si>
  <si>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</si>
  <si>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</si>
  <si>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</si>
  <si>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</si>
  <si>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</si>
  <si>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</si>
  <si>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</si>
  <si>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</si>
  <si>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</si>
  <si>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</si>
  <si>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</si>
  <si>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</si>
  <si>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</si>
  <si>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</si>
  <si>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</si>
  <si>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</si>
  <si>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</si>
  <si>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</si>
  <si>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</si>
  <si>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</si>
  <si>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</si>
  <si>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</si>
  <si>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</si>
  <si>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</si>
  <si>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</si>
  <si>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</si>
  <si>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</si>
  <si>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</si>
  <si>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</si>
  <si>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</si>
  <si>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</si>
  <si>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</si>
  <si>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</si>
  <si>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</si>
  <si>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</si>
  <si>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</si>
  <si>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</si>
  <si>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</si>
  <si>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</si>
  <si>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</si>
  <si>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</si>
  <si>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</si>
  <si>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</si>
  <si>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</si>
  <si>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</si>
  <si>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</si>
  <si>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</si>
  <si>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</si>
  <si>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</si>
  <si>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</si>
  <si>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</si>
  <si>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</si>
  <si>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</si>
  <si>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</si>
  <si>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</si>
  <si>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</si>
  <si>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</si>
  <si>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</si>
  <si>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</si>
  <si>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</si>
  <si>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</si>
  <si>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</si>
  <si>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</si>
  <si>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</si>
  <si>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</si>
  <si>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</si>
  <si>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</si>
  <si>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</si>
  <si>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</si>
  <si>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</si>
  <si>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</si>
  <si>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</si>
  <si>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</si>
  <si>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</si>
  <si>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</si>
  <si>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</si>
  <si>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</si>
  <si>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</si>
  <si>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</si>
  <si>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</si>
  <si>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</si>
  <si>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</si>
  <si>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</si>
  <si>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</si>
  <si>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</si>
  <si>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</si>
  <si>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</si>
  <si>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</si>
  <si>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</si>
  <si>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</si>
  <si>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</si>
  <si>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</si>
  <si>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</si>
  <si>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</si>
  <si>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</si>
  <si>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</si>
  <si>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</si>
  <si>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</si>
  <si>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</si>
  <si>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</si>
  <si>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</si>
  <si>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</si>
  <si>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</si>
  <si>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</si>
  <si>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</si>
  <si>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</si>
  <si>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</si>
  <si>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</si>
  <si>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</si>
  <si>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</si>
  <si>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</si>
  <si>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</si>
  <si>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</si>
  <si>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</si>
  <si>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</si>
  <si>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</si>
  <si>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</si>
  <si>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</si>
  <si>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</si>
  <si>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</si>
  <si>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</si>
  <si>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</si>
  <si>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</si>
  <si>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</si>
  <si>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</si>
  <si>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</si>
  <si>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</si>
  <si>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</si>
  <si>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</si>
  <si>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</si>
  <si>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</si>
  <si>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</si>
  <si>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</si>
  <si>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</si>
  <si>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</si>
  <si>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</si>
  <si>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</si>
  <si>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</si>
  <si>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</si>
  <si>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</si>
  <si>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</si>
  <si>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</si>
  <si>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</si>
  <si>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</si>
  <si>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</si>
  <si>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</si>
  <si>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</si>
  <si>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</si>
  <si>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</si>
  <si>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</si>
  <si>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</si>
  <si>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</si>
  <si>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</si>
  <si>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</si>
  <si>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</si>
  <si>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</si>
  <si>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</si>
  <si>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</si>
  <si>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</si>
  <si>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</si>
  <si>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</si>
  <si>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</si>
  <si>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</si>
  <si>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</si>
  <si>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</si>
  <si>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</si>
  <si>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</si>
  <si>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</si>
  <si>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</si>
  <si>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</si>
  <si>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</si>
  <si>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</si>
  <si>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</si>
  <si>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</si>
  <si>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</si>
  <si>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</si>
  <si>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</si>
  <si>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</si>
  <si>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</si>
  <si>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</si>
  <si>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</si>
  <si>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</si>
  <si>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</si>
  <si>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</si>
  <si>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</si>
  <si>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</si>
  <si>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</si>
  <si>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</si>
  <si>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</si>
  <si>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</si>
  <si>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</si>
  <si>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</si>
  <si>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</si>
  <si>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</si>
  <si>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</si>
  <si>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</si>
  <si>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</si>
  <si>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</si>
  <si>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</si>
  <si>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</si>
  <si>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</si>
  <si>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</si>
  <si>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</si>
  <si>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</si>
  <si>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</si>
  <si>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</si>
  <si>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</si>
  <si>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</si>
  <si>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</si>
  <si>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</si>
  <si>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</si>
  <si>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</si>
  <si>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</si>
  <si>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</si>
  <si>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</si>
  <si>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</si>
  <si>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</si>
  <si>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</si>
  <si>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</si>
  <si>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</si>
  <si>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</si>
  <si>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</si>
  <si>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</si>
  <si>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</si>
  <si>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</si>
  <si>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</si>
  <si>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</si>
  <si>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</si>
  <si>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</si>
  <si>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</si>
  <si>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</si>
  <si>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</si>
  <si>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</si>
  <si>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</si>
  <si>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</si>
  <si>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</si>
  <si>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</si>
  <si>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</si>
  <si>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</si>
  <si>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</si>
  <si>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</si>
  <si>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</si>
  <si>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</si>
  <si>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</si>
  <si>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</si>
  <si>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</si>
  <si>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</si>
  <si>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</si>
  <si>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</si>
  <si>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</si>
  <si>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</si>
  <si>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</si>
  <si>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</si>
  <si>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</si>
  <si>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</si>
  <si>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</si>
  <si>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</si>
  <si>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</si>
  <si>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</si>
  <si>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</si>
  <si>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</si>
  <si>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</si>
  <si>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</si>
  <si>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</si>
  <si>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</si>
  <si>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</si>
  <si>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</si>
  <si>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</si>
  <si>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</si>
  <si>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</si>
  <si>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</si>
  <si>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</si>
  <si>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</si>
  <si>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</si>
  <si>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</si>
  <si>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</si>
  <si>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</si>
  <si>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</si>
  <si>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</si>
  <si>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</si>
  <si>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</si>
  <si>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</si>
  <si>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</si>
  <si>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</si>
  <si>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</si>
  <si>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</si>
  <si>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</si>
  <si>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</si>
  <si>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</si>
  <si>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</si>
  <si>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</si>
  <si>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</si>
  <si>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</si>
  <si>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</si>
  <si>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</si>
  <si>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</si>
  <si>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</si>
  <si>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</si>
  <si>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</si>
  <si>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</si>
  <si>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</si>
  <si>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</si>
  <si>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</si>
  <si>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</si>
  <si>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</si>
  <si>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</si>
  <si>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</si>
  <si>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</si>
  <si>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</si>
  <si>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</si>
  <si>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</si>
  <si>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</si>
  <si>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</si>
  <si>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</si>
  <si>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</si>
  <si>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</si>
  <si>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</si>
  <si>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</si>
  <si>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</si>
  <si>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</si>
  <si>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</si>
  <si>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</si>
  <si>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</si>
  <si>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</si>
  <si>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</si>
  <si>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</si>
  <si>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</si>
  <si>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</si>
  <si>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</si>
  <si>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</si>
  <si>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</si>
  <si>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</si>
  <si>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</si>
  <si>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</si>
  <si>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</si>
  <si>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</si>
  <si>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</si>
  <si>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</si>
  <si>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</si>
  <si>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</si>
  <si>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</si>
  <si>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</si>
  <si>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</si>
  <si>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</si>
  <si>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</si>
  <si>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</si>
  <si>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</si>
  <si>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</si>
  <si>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</si>
  <si>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</si>
  <si>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</si>
  <si>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</si>
  <si>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</si>
  <si>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</si>
  <si>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</si>
  <si>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</si>
  <si>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</si>
  <si>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</si>
  <si>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</si>
  <si>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</si>
  <si>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</si>
  <si>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</si>
  <si>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</si>
  <si>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</si>
  <si>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</si>
  <si>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</si>
  <si>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</si>
  <si>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</si>
  <si>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</si>
  <si>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</si>
  <si>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</si>
  <si>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</si>
  <si>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</si>
  <si>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</si>
  <si>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</si>
  <si>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</si>
  <si>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</si>
  <si>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</si>
  <si>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</si>
  <si>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</si>
  <si>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</si>
  <si>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</si>
  <si>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</si>
  <si>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</si>
  <si>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</si>
  <si>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</si>
  <si>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</si>
  <si>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</si>
  <si>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</si>
  <si>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</si>
  <si>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</si>
  <si>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</si>
  <si>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</si>
  <si>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</si>
  <si>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</si>
  <si>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</si>
  <si>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</si>
  <si>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</si>
  <si>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</si>
  <si>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</si>
  <si>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</si>
  <si>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</si>
  <si>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</si>
  <si>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</si>
  <si>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</si>
  <si>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</si>
  <si>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</si>
  <si>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</si>
  <si>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</si>
  <si>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</si>
  <si>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</si>
  <si>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</si>
  <si>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</si>
  <si>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</si>
  <si>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</si>
  <si>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</si>
  <si>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</si>
  <si>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</si>
  <si>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</si>
  <si>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</si>
  <si>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</si>
  <si>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</si>
  <si>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</si>
  <si>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</si>
  <si>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</si>
  <si>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</si>
  <si>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</si>
  <si>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</si>
  <si>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</si>
  <si>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</si>
  <si>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</si>
  <si>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</si>
  <si>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</si>
  <si>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</si>
  <si>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</si>
  <si>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</si>
  <si>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</si>
  <si>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</si>
  <si>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</si>
  <si>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</si>
  <si>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</si>
  <si>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</si>
  <si>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</si>
  <si>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</si>
  <si>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</si>
  <si>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</si>
  <si>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</si>
  <si>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</si>
  <si>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</si>
  <si>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</si>
  <si>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</si>
  <si>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</si>
  <si>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</si>
  <si>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</si>
  <si>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</si>
  <si>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</si>
  <si>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</si>
  <si>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</si>
  <si>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</si>
  <si>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</si>
  <si>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</si>
  <si>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</si>
  <si>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</si>
  <si>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</si>
  <si>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</si>
  <si>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</si>
  <si>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</si>
  <si>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</si>
  <si>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</si>
  <si>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</si>
  <si>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</si>
  <si>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</si>
  <si>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</si>
  <si>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</si>
  <si>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</si>
  <si>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</si>
  <si>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</si>
  <si>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</si>
  <si>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</si>
  <si>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</si>
  <si>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</si>
  <si>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</si>
  <si>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</si>
  <si>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</si>
  <si>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</si>
  <si>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</si>
  <si>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</si>
  <si>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</si>
  <si>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</si>
  <si>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</si>
  <si>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</si>
  <si>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</si>
  <si>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</si>
  <si>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</si>
  <si>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</si>
  <si>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</si>
  <si>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</si>
  <si>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</si>
  <si>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</si>
  <si>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</si>
  <si>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</si>
  <si>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</si>
  <si>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</si>
  <si>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</si>
  <si>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</si>
  <si>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</si>
  <si>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</si>
  <si>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</si>
  <si>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</si>
  <si>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</si>
  <si>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</si>
  <si>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</si>
  <si>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</si>
  <si>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</si>
  <si>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</si>
  <si>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</si>
  <si>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</si>
  <si>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</si>
  <si>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</si>
  <si>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</si>
  <si>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</si>
  <si>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</si>
  <si>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</si>
  <si>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</si>
  <si>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</si>
  <si>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</si>
  <si>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</si>
  <si>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</si>
  <si>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</si>
  <si>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</si>
  <si>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</si>
  <si>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</si>
  <si>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</si>
  <si>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</si>
  <si>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</si>
  <si>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</si>
  <si>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</si>
  <si>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</si>
  <si>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</si>
  <si>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</si>
  <si>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</si>
  <si>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</si>
  <si>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</si>
  <si>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</si>
  <si>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</si>
  <si>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</si>
  <si>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</si>
  <si>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</si>
  <si>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</si>
  <si>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</si>
  <si>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</si>
  <si>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</si>
  <si>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</si>
  <si>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</si>
  <si>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</si>
  <si>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</si>
  <si>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</si>
  <si>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</si>
  <si>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</si>
  <si>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</si>
  <si>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</si>
  <si>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</si>
  <si>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</si>
  <si>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</si>
  <si>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</si>
  <si>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</si>
  <si>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</si>
  <si>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</si>
  <si>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</si>
  <si>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</si>
  <si>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</si>
  <si>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</si>
  <si>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</si>
  <si>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</si>
  <si>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</si>
  <si>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</si>
  <si>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</si>
  <si>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</si>
  <si>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</si>
  <si>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</si>
  <si>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</si>
  <si>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</si>
  <si>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</si>
  <si>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</si>
  <si>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</si>
  <si>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</si>
  <si>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</si>
  <si>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</si>
  <si>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</si>
  <si>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</si>
  <si>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</si>
  <si>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</si>
  <si>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</si>
  <si>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</si>
  <si>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</si>
  <si>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</si>
  <si>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</si>
  <si>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</si>
  <si>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</si>
  <si>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</si>
  <si>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</si>
  <si>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</si>
  <si>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</si>
  <si>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</si>
  <si>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</si>
  <si>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</si>
  <si>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</si>
  <si>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</si>
  <si>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</si>
  <si>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</si>
  <si>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</si>
  <si>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</si>
  <si>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</si>
  <si>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</si>
  <si>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</si>
  <si>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</si>
  <si>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</si>
  <si>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</si>
  <si>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</si>
  <si>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</si>
  <si>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</si>
  <si>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</si>
  <si>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</si>
  <si>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</si>
  <si>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</si>
  <si>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</si>
  <si>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</si>
  <si>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</si>
  <si>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</si>
  <si>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</si>
  <si>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</si>
  <si>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</si>
  <si>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</si>
  <si>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</si>
  <si>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</si>
  <si>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</si>
  <si>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</si>
  <si>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</si>
  <si>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</si>
  <si>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</si>
  <si>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</si>
  <si>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</si>
  <si>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</si>
  <si>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</si>
  <si>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</si>
  <si>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</si>
  <si>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</si>
  <si>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</si>
  <si>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</si>
  <si>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</si>
  <si>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</si>
  <si>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</si>
  <si>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</si>
  <si>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</si>
  <si>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</si>
  <si>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</si>
  <si>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</si>
  <si>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</si>
  <si>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</si>
  <si>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</si>
  <si>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</si>
  <si>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</si>
  <si>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</si>
  <si>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</si>
  <si>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</si>
  <si>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</si>
  <si>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</si>
  <si>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</si>
  <si>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</si>
  <si>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</si>
  <si>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</si>
  <si>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</si>
  <si>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</si>
  <si>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</si>
  <si>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</si>
  <si>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</si>
  <si>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</si>
  <si>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</si>
  <si>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</si>
  <si>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</si>
  <si>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</si>
  <si>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</si>
  <si>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</si>
  <si>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</si>
  <si>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</si>
  <si>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</si>
  <si>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</si>
  <si>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</si>
  <si>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</si>
  <si>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</si>
  <si>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</si>
  <si>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</si>
  <si>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</si>
  <si>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</si>
  <si>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</si>
  <si>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</si>
  <si>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</si>
  <si>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</si>
  <si>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</si>
  <si>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</si>
  <si>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</si>
  <si>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</si>
  <si>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</si>
  <si>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</si>
  <si>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</si>
  <si>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</si>
  <si>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</si>
  <si>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</si>
  <si>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</si>
  <si>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</si>
  <si>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</si>
  <si>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</si>
  <si>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</si>
  <si>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</si>
  <si>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</si>
  <si>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</si>
  <si>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</si>
  <si>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</si>
  <si>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</si>
  <si>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</si>
  <si>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</si>
  <si>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</si>
  <si>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</si>
  <si>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</si>
  <si>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</si>
  <si>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</si>
  <si>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</si>
  <si>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</si>
  <si>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</si>
  <si>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</si>
  <si>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</si>
  <si>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</si>
  <si>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</si>
  <si>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</si>
  <si>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</si>
  <si>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</si>
  <si>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</si>
  <si>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</si>
  <si>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</si>
  <si>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</si>
  <si>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</si>
  <si>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</si>
  <si>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</si>
  <si>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</si>
  <si>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</si>
  <si>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</si>
  <si>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</si>
  <si>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</si>
  <si>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</si>
  <si>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</si>
  <si>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</si>
  <si>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</si>
  <si>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</si>
  <si>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</si>
  <si>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</si>
  <si>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</si>
  <si>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</si>
  <si>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</si>
  <si>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</si>
  <si>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</si>
  <si>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</si>
  <si>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</si>
  <si>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</si>
  <si>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</si>
  <si>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</si>
  <si>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</si>
  <si>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</si>
  <si>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</si>
  <si>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</si>
  <si>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</si>
  <si>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</si>
  <si>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</si>
  <si>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</si>
  <si>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</si>
  <si>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</si>
  <si>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</si>
  <si>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</si>
  <si>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</si>
  <si>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</si>
  <si>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</si>
  <si>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</si>
  <si>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</si>
  <si>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</si>
  <si>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</si>
  <si>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</si>
  <si>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</si>
  <si>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</si>
  <si>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</si>
  <si>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</si>
  <si>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</si>
  <si>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</si>
  <si>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</si>
  <si>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</si>
  <si>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</si>
  <si>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</si>
  <si>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</si>
  <si>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</si>
  <si>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</si>
  <si>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</si>
  <si>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</si>
  <si>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</si>
  <si>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</si>
  <si>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</si>
  <si>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</si>
  <si>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</si>
  <si>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</si>
  <si>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</si>
  <si>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</si>
  <si>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</si>
  <si>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</si>
  <si>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</si>
  <si>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</si>
  <si>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</si>
  <si>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</si>
  <si>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</si>
  <si>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</si>
  <si>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</si>
  <si>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</si>
  <si>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</si>
  <si>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</si>
  <si>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</si>
  <si>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</si>
  <si>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</si>
  <si>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</si>
  <si>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</si>
  <si>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</si>
  <si>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</si>
  <si>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</si>
  <si>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</si>
  <si>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</si>
  <si>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</si>
  <si>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</si>
  <si>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</si>
  <si>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</si>
  <si>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</si>
  <si>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</si>
  <si>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</si>
  <si>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</si>
  <si>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</si>
  <si>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</si>
  <si>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</si>
  <si>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</si>
  <si>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</si>
  <si>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</si>
  <si>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</si>
  <si>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</si>
  <si>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</si>
  <si>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</si>
  <si>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</si>
  <si>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</si>
  <si>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</si>
  <si>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</si>
  <si>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</si>
  <si>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</si>
  <si>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</si>
  <si>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</si>
  <si>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</si>
  <si>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</si>
  <si>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</si>
  <si>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</si>
  <si>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</si>
  <si>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</si>
  <si>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</si>
  <si>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</si>
  <si>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</si>
  <si>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</si>
  <si>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</si>
  <si>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</si>
  <si>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</si>
  <si>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</si>
  <si>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</si>
  <si>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</si>
  <si>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</si>
  <si>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</si>
  <si>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</si>
  <si>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</si>
  <si>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</si>
  <si>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</si>
  <si>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</si>
  <si>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</si>
  <si>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</si>
  <si>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</si>
  <si>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</si>
  <si>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</si>
  <si>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</si>
  <si>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</si>
  <si>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</si>
  <si>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</si>
  <si>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</si>
  <si>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</si>
  <si>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</si>
  <si>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</si>
  <si>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</si>
  <si>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</si>
  <si>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</si>
  <si>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</si>
  <si>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</si>
  <si>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</si>
  <si>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</si>
  <si>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</si>
  <si>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</si>
  <si>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</si>
  <si>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</si>
  <si>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</si>
  <si>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</si>
  <si>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</si>
  <si>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</si>
  <si>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</si>
  <si>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</si>
  <si>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</si>
  <si>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</si>
  <si>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</si>
  <si>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</si>
  <si>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</si>
  <si>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</si>
  <si>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</si>
  <si>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</si>
  <si>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</si>
  <si>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</si>
  <si>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</si>
  <si>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</si>
  <si>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</si>
  <si>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</si>
  <si>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</si>
  <si>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</si>
  <si>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</si>
  <si>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</si>
  <si>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</si>
  <si>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</si>
  <si>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</si>
  <si>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</si>
  <si>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</si>
  <si>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</si>
  <si>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</si>
  <si>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</si>
  <si>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</si>
  <si>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</si>
  <si>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</si>
  <si>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</si>
  <si>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</si>
  <si>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</si>
  <si>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</si>
  <si>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</si>
  <si>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</si>
  <si>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</si>
  <si>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</si>
  <si>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</si>
  <si>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</si>
  <si>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</si>
  <si>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</si>
  <si>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</si>
  <si>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</si>
  <si>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</si>
  <si>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</si>
  <si>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</si>
  <si>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</si>
  <si>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</si>
  <si>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</si>
  <si>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</si>
  <si>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</si>
  <si>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</si>
  <si>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</si>
  <si>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</si>
  <si>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</si>
  <si>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</si>
  <si>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</si>
  <si>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</si>
  <si>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</si>
  <si>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</si>
  <si>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</si>
  <si>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</si>
  <si>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</si>
  <si>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</si>
  <si>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</si>
  <si>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</si>
  <si>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</si>
  <si>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</si>
  <si>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</si>
  <si>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</si>
  <si>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</si>
  <si>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</si>
  <si>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</si>
  <si>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</si>
  <si>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</si>
  <si>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</si>
  <si>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</si>
  <si>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</si>
  <si>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</si>
  <si>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</si>
  <si>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</si>
  <si>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</si>
  <si>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</si>
  <si>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</si>
  <si>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</si>
  <si>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</si>
  <si>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</si>
  <si>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</si>
  <si>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</si>
  <si>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</si>
  <si>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</si>
  <si>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</si>
  <si>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</si>
  <si>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</si>
  <si>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</si>
  <si>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</si>
  <si>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</si>
  <si>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</si>
  <si>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</si>
  <si>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</si>
  <si>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</si>
  <si>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</si>
  <si>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</si>
  <si>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</si>
  <si>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</si>
  <si>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</si>
  <si>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</si>
  <si>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</si>
  <si>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</si>
  <si>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</si>
  <si>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</si>
  <si>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</si>
  <si>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</si>
  <si>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</si>
  <si>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</si>
  <si>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</si>
  <si>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</si>
  <si>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</si>
  <si>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</si>
  <si>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</si>
  <si>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</si>
  <si>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</si>
  <si>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</si>
  <si>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</si>
  <si>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</si>
  <si>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</si>
  <si>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</si>
  <si>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</si>
  <si>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</si>
  <si>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</si>
  <si>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</si>
  <si>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</si>
  <si>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</si>
  <si>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</si>
  <si>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</si>
  <si>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</si>
  <si>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</si>
  <si>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</si>
  <si>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</si>
  <si>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</si>
  <si>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</si>
  <si>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</si>
  <si>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</si>
  <si>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</si>
  <si>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</si>
  <si>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</si>
  <si>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</si>
  <si>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</si>
  <si>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</si>
  <si>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</si>
  <si>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</si>
  <si>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</si>
  <si>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</si>
  <si>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</si>
  <si>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</si>
  <si>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</si>
  <si>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</si>
  <si>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</si>
  <si>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</si>
  <si>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</si>
  <si>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</si>
  <si>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</si>
  <si>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</si>
  <si>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</si>
  <si>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</si>
  <si>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</si>
  <si>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</si>
  <si>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</si>
  <si>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</si>
  <si>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</si>
  <si>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</si>
  <si>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</si>
  <si>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</si>
  <si>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</si>
  <si>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</si>
  <si>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</si>
  <si>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</si>
  <si>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</si>
  <si>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</si>
  <si>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</si>
  <si>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</si>
  <si>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</si>
  <si>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</si>
  <si>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</si>
  <si>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</si>
  <si>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</si>
  <si>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</si>
  <si>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</si>
  <si>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</si>
  <si>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</si>
  <si>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</si>
  <si>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</si>
  <si>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</si>
  <si>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</si>
  <si>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</si>
  <si>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</si>
  <si>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</si>
  <si>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</si>
  <si>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</si>
  <si>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</si>
  <si>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</si>
  <si>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</si>
  <si>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</si>
  <si>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</si>
  <si>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</si>
  <si>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</si>
  <si>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</si>
  <si>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</si>
  <si>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</si>
  <si>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</si>
  <si>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</si>
  <si>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</si>
  <si>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</si>
  <si>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</si>
  <si>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</si>
  <si>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</si>
  <si>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</si>
  <si>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</si>
  <si>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</si>
  <si>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</si>
  <si>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</si>
  <si>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</si>
  <si>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</si>
  <si>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</si>
  <si>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</si>
  <si>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</si>
  <si>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</si>
  <si>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</si>
  <si>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</si>
  <si>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</si>
  <si>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</si>
  <si>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</si>
  <si>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</si>
  <si>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</si>
  <si>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</si>
  <si>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</si>
  <si>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</si>
  <si>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</si>
  <si>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</si>
  <si>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</si>
  <si>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</si>
  <si>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</si>
  <si>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</si>
  <si>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</si>
  <si>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</si>
  <si>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</si>
  <si>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</si>
  <si>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</si>
  <si>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</si>
  <si>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</si>
  <si>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</si>
  <si>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</si>
  <si>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</si>
  <si>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</si>
  <si>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</si>
  <si>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</si>
  <si>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</si>
  <si>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</si>
  <si>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</si>
  <si>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</si>
  <si>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</si>
  <si>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</si>
  <si>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</si>
  <si>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</si>
  <si>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</si>
  <si>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</si>
  <si>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</si>
  <si>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</si>
  <si>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</si>
  <si>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</si>
  <si>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</si>
  <si>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</si>
  <si>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</si>
  <si>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</si>
  <si>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</si>
  <si>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</si>
  <si>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</si>
  <si>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</si>
  <si>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</si>
  <si>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</si>
  <si>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</si>
  <si>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</si>
  <si>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</si>
  <si>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</si>
  <si>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</si>
  <si>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</si>
  <si>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</si>
  <si>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</si>
  <si>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</si>
  <si>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</si>
  <si>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</si>
  <si>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</si>
  <si>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</si>
  <si>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</si>
  <si>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</si>
  <si>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</si>
  <si>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</si>
  <si>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</si>
  <si>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</si>
  <si>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</si>
  <si>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</si>
  <si>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</si>
  <si>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</si>
  <si>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</si>
  <si>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</si>
  <si>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</si>
  <si>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</si>
  <si>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</si>
  <si>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</si>
  <si>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</si>
  <si>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</si>
  <si>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</si>
  <si>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</si>
  <si>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</si>
  <si>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</si>
  <si>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</si>
  <si>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</si>
  <si>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</si>
  <si>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</si>
  <si>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</si>
  <si>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</si>
  <si>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</si>
  <si>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</si>
  <si>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</si>
  <si>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</si>
  <si>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</si>
  <si>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</si>
  <si>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</si>
  <si>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</si>
  <si>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</si>
  <si>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</si>
  <si>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</si>
  <si>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</si>
  <si>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</si>
  <si>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</si>
  <si>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</si>
  <si>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</si>
  <si>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</si>
  <si>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</si>
  <si>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</si>
  <si>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</si>
  <si>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</si>
  <si>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</si>
  <si>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</si>
  <si>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</si>
  <si>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</si>
  <si>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</si>
  <si>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</si>
  <si>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</si>
  <si>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</si>
  <si>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</si>
  <si>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</si>
  <si>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</si>
  <si>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</si>
  <si>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</si>
  <si>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</si>
  <si>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</si>
  <si>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</si>
  <si>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</si>
  <si>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</si>
  <si>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</si>
  <si>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</si>
  <si>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</si>
  <si>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</si>
  <si>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</si>
  <si>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</si>
  <si>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</si>
  <si>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</si>
  <si>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</si>
  <si>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</si>
  <si>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</si>
  <si>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</si>
  <si>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</si>
  <si>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</si>
  <si>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</si>
  <si>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</si>
  <si>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</si>
  <si>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</si>
  <si>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</si>
  <si>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</si>
  <si>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</si>
  <si>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</si>
  <si>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</si>
  <si>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</si>
  <si>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</si>
  <si>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</si>
  <si>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</si>
  <si>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</si>
  <si>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</si>
  <si>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</si>
  <si>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</si>
  <si>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</si>
  <si>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</si>
  <si>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</si>
  <si>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</si>
  <si>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</si>
  <si>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</si>
  <si>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</si>
  <si>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</si>
  <si>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</si>
  <si>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</si>
  <si>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</si>
  <si>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</si>
  <si>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</si>
  <si>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</si>
  <si>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</si>
  <si>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</si>
  <si>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</si>
  <si>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</si>
  <si>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</si>
  <si>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</si>
  <si>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</si>
  <si>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</si>
  <si>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</si>
  <si>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</si>
  <si>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</si>
  <si>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</si>
  <si>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</si>
  <si>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</si>
  <si>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</si>
  <si>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</si>
  <si>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</si>
  <si>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</si>
  <si>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</si>
  <si>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</si>
  <si>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</si>
  <si>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</si>
  <si>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</si>
  <si>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</si>
  <si>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</si>
  <si>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</si>
  <si>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</si>
  <si>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</si>
  <si>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</si>
  <si>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</si>
  <si>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</si>
  <si>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</si>
  <si>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</si>
  <si>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</si>
  <si>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</si>
  <si>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</si>
  <si>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</si>
  <si>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</si>
  <si>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</si>
  <si>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</si>
  <si>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</si>
  <si>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</si>
  <si>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</si>
  <si>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</si>
  <si>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</si>
  <si>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</si>
  <si>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</si>
  <si>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</si>
  <si>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</si>
  <si>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</si>
  <si>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</si>
  <si>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</si>
  <si>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</si>
  <si>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</si>
  <si>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</si>
  <si>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</si>
  <si>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</si>
  <si>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</si>
  <si>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</si>
  <si>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</si>
  <si>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</si>
  <si>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</si>
  <si>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</si>
  <si>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</si>
  <si>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</si>
  <si>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</si>
  <si>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</si>
  <si>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</si>
  <si>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</si>
  <si>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</si>
  <si>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</si>
  <si>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</si>
  <si>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</si>
  <si>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</si>
  <si>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</si>
  <si>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</si>
  <si>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</si>
  <si>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</si>
  <si>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</si>
  <si>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</si>
  <si>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</si>
  <si>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</si>
  <si>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</si>
  <si>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</si>
  <si>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</si>
  <si>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</si>
  <si>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</si>
  <si>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</si>
  <si>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</si>
  <si>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</si>
  <si>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</si>
  <si>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</si>
  <si>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</si>
  <si>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</si>
  <si>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</si>
  <si>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</si>
  <si>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</si>
  <si>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</si>
  <si>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</si>
  <si>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</si>
  <si>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</si>
  <si>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</si>
  <si>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</si>
  <si>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</si>
  <si>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</si>
  <si>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</si>
  <si>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</si>
  <si>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</si>
  <si>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</si>
  <si>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</si>
  <si>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</si>
  <si>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</si>
  <si>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</si>
  <si>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</si>
  <si>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</si>
  <si>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</si>
  <si>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</si>
  <si>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</si>
  <si>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</si>
  <si>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</si>
  <si>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</si>
  <si>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</si>
  <si>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</si>
  <si>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</si>
  <si>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</si>
  <si>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</si>
  <si>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</si>
  <si>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</si>
  <si>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</si>
  <si>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</si>
  <si>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</si>
  <si>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</si>
  <si>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</si>
  <si>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</si>
  <si>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</si>
  <si>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</si>
  <si>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</si>
  <si>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</si>
  <si>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</si>
  <si>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</si>
  <si>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</si>
  <si>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</si>
  <si>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</si>
  <si>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</si>
  <si>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</si>
  <si>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</si>
  <si>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</si>
  <si>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</si>
  <si>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</si>
  <si>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</si>
  <si>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</si>
  <si>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</si>
  <si>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</si>
  <si>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</si>
  <si>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</si>
  <si>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</si>
  <si>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</si>
  <si>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</si>
  <si>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</si>
  <si>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</si>
  <si>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</si>
  <si>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</si>
  <si>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</si>
  <si>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</si>
  <si>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</si>
  <si>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</si>
  <si>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</si>
  <si>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</si>
  <si>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</si>
  <si>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</si>
  <si>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</si>
  <si>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</si>
  <si>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</si>
  <si>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</si>
  <si>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</si>
  <si>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</si>
  <si>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</si>
  <si>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</si>
  <si>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</si>
  <si>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</si>
  <si>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</si>
  <si>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</si>
  <si>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</si>
  <si>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</si>
  <si>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</si>
  <si>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</si>
  <si>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</si>
  <si>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</si>
  <si>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</si>
  <si>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</si>
  <si>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</si>
  <si>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</si>
  <si>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</si>
  <si>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</si>
  <si>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</si>
  <si>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</si>
  <si>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</si>
  <si>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</si>
  <si>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</si>
  <si>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</si>
  <si>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</si>
  <si>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</si>
  <si>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</si>
  <si>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</si>
  <si>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</si>
  <si>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</si>
  <si>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</si>
  <si>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</si>
  <si>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</si>
  <si>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</si>
  <si>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</si>
  <si>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</si>
  <si>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</si>
  <si>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</si>
  <si>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</si>
  <si>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</si>
  <si>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</si>
  <si>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</si>
  <si>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</si>
  <si>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</si>
  <si>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</si>
  <si>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</si>
  <si>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</si>
  <si>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</si>
  <si>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</si>
  <si>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</si>
  <si>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</si>
  <si>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</si>
  <si>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</si>
  <si>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</si>
  <si>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</si>
  <si>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</si>
  <si>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</si>
  <si>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</si>
  <si>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</si>
  <si>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</si>
  <si>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</si>
  <si>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</si>
  <si>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</si>
  <si>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</si>
  <si>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</si>
  <si>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</si>
  <si>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</si>
  <si>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</si>
  <si>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</si>
  <si>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</si>
  <si>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</si>
  <si>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</si>
  <si>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</si>
  <si>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</si>
  <si>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</si>
  <si>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</si>
  <si>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</si>
  <si>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</si>
  <si>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</si>
  <si>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</si>
  <si>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</si>
  <si>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</si>
  <si>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</si>
  <si>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</si>
  <si>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</si>
  <si>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</si>
  <si>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</si>
  <si>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</si>
  <si>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</si>
  <si>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</si>
  <si>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</si>
  <si>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</si>
  <si>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</si>
  <si>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</si>
  <si>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</si>
  <si>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</si>
  <si>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</si>
  <si>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</si>
  <si>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</si>
  <si>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</si>
  <si>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</si>
  <si>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</si>
  <si>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</si>
  <si>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</si>
  <si>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</si>
  <si>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</si>
  <si>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</si>
  <si>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</si>
  <si>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</si>
  <si>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</si>
  <si>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</si>
  <si>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</si>
  <si>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</si>
  <si>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</si>
  <si>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</si>
  <si>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</si>
  <si>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</si>
  <si>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</si>
  <si>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</si>
  <si>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</si>
  <si>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</si>
  <si>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</si>
  <si>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</si>
  <si>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</si>
  <si>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</si>
  <si>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</si>
  <si>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</si>
  <si>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</si>
  <si>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</si>
  <si>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</si>
  <si>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</si>
  <si>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</si>
  <si>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</si>
  <si>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</si>
  <si>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</si>
  <si>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</si>
  <si>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</si>
  <si>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</si>
  <si>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</si>
  <si>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</si>
  <si>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</si>
  <si>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</si>
  <si>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</si>
  <si>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</si>
  <si>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</si>
  <si>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</si>
  <si>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</si>
  <si>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</si>
  <si>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</si>
  <si>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</si>
  <si>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</si>
  <si>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</si>
  <si>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</si>
  <si>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</si>
  <si>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</si>
  <si>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</si>
  <si>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</si>
  <si>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</si>
  <si>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</si>
  <si>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</si>
  <si>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</si>
  <si>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</si>
  <si>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</si>
  <si>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</si>
  <si>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</si>
  <si>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</si>
  <si>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</si>
  <si>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</si>
  <si>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</si>
  <si>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</si>
  <si>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</si>
  <si>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</si>
  <si>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</si>
  <si>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</si>
  <si>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</si>
  <si>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</si>
  <si>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</si>
  <si>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</si>
  <si>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</si>
  <si>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</si>
  <si>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</si>
  <si>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</si>
  <si>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</si>
  <si>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</si>
  <si>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</si>
  <si>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</si>
  <si>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</si>
  <si>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</si>
  <si>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</si>
  <si>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</si>
  <si>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</si>
  <si>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</si>
  <si>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</si>
  <si>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</si>
  <si>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</si>
  <si>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</si>
  <si>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</si>
  <si>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</si>
  <si>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</si>
  <si>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</si>
  <si>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</si>
  <si>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</si>
  <si>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</si>
  <si>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</si>
  <si>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</si>
  <si>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</si>
  <si>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</si>
  <si>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</si>
  <si>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</si>
  <si>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</si>
  <si>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</si>
  <si>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</si>
  <si>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</si>
  <si>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</si>
  <si>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</si>
  <si>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</si>
  <si>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</si>
  <si>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</si>
  <si>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</si>
  <si>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</si>
  <si>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</si>
  <si>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</si>
  <si>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</si>
  <si>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</si>
  <si>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</si>
  <si>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</si>
  <si>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</si>
  <si>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</si>
  <si>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</si>
  <si>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</si>
  <si>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</si>
  <si>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</si>
  <si>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</si>
  <si>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</si>
  <si>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</si>
  <si>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</si>
  <si>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</si>
  <si>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</si>
  <si>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</si>
  <si>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</si>
  <si>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</si>
  <si>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</si>
  <si>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</si>
  <si>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</si>
  <si>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</si>
  <si>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</si>
  <si>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</si>
  <si>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</si>
  <si>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</si>
  <si>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</si>
  <si>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</si>
  <si>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</si>
  <si>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</si>
  <si>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</si>
  <si>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</si>
  <si>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</si>
  <si>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</si>
  <si>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</si>
  <si>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</si>
  <si>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</si>
  <si>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</si>
  <si>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</si>
  <si>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</si>
  <si>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</si>
  <si>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</si>
  <si>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</si>
  <si>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</si>
  <si>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</si>
  <si>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</si>
  <si>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</si>
  <si>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</si>
  <si>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</si>
  <si>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</si>
  <si>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</si>
  <si>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</si>
  <si>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</si>
  <si>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</si>
  <si>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</si>
  <si>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</si>
  <si>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</si>
  <si>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</si>
  <si>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</si>
  <si>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</si>
  <si>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</si>
  <si>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</si>
  <si>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</si>
  <si>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</si>
  <si>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</si>
  <si>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</si>
  <si>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</si>
  <si>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</si>
  <si>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</si>
  <si>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</si>
  <si>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</si>
  <si>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</si>
  <si>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</si>
  <si>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</si>
  <si>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</si>
  <si>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</si>
  <si>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</si>
  <si>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</si>
  <si>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</si>
  <si>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</si>
  <si>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</si>
  <si>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</si>
  <si>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</si>
  <si>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</si>
  <si>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</si>
  <si>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</si>
  <si>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</si>
  <si>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</si>
  <si>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</si>
  <si>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</si>
  <si>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</si>
  <si>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</si>
  <si>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</si>
  <si>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</si>
  <si>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</si>
  <si>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</si>
  <si>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</si>
  <si>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</si>
  <si>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</si>
  <si>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</si>
  <si>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</si>
  <si>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</si>
  <si>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</si>
  <si>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</si>
  <si>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</si>
  <si>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</si>
  <si>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</si>
  <si>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</si>
  <si>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</si>
  <si>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</si>
  <si>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</si>
  <si>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</si>
  <si>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</si>
  <si>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</si>
  <si>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</si>
  <si>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</si>
  <si>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</si>
  <si>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</si>
  <si>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</si>
  <si>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</si>
  <si>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</si>
  <si>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</si>
  <si>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</si>
  <si>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</si>
  <si>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</si>
  <si>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</si>
  <si>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</si>
  <si>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</si>
  <si>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</si>
  <si>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</si>
  <si>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</si>
  <si>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</si>
  <si>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</si>
  <si>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</si>
  <si>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</si>
  <si>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</si>
  <si>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</si>
  <si>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</si>
  <si>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</si>
  <si>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</si>
  <si>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</si>
  <si>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</si>
  <si>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</si>
  <si>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</si>
  <si>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</si>
  <si>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</si>
  <si>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</si>
  <si>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</si>
  <si>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</si>
  <si>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</si>
  <si>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</si>
  <si>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</si>
  <si>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</si>
  <si>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</si>
  <si>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</si>
  <si>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</si>
  <si>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</si>
  <si>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</si>
  <si>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</si>
  <si>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</si>
  <si>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</si>
  <si>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</si>
  <si>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</si>
  <si>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</si>
  <si>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</si>
  <si>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</si>
  <si>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</si>
  <si>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</si>
  <si>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</si>
  <si>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</si>
  <si>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</si>
  <si>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</si>
  <si>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</si>
  <si>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</si>
  <si>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</si>
  <si>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</si>
  <si>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</si>
  <si>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</si>
  <si>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</si>
  <si>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</si>
  <si>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</si>
  <si>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</si>
  <si>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</si>
  <si>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</si>
  <si>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</si>
  <si>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</si>
  <si>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</si>
  <si>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</si>
  <si>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</si>
  <si>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</si>
  <si>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</si>
  <si>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</si>
  <si>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</si>
  <si>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</si>
  <si>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</si>
  <si>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</si>
  <si>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</si>
  <si>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</si>
  <si>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</si>
  <si>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</si>
  <si>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</si>
  <si>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</si>
  <si>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</si>
  <si>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</si>
  <si>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</si>
  <si>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</si>
  <si>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</si>
  <si>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</si>
  <si>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</si>
  <si>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</si>
  <si>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</si>
  <si>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</si>
  <si>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</si>
  <si>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</si>
  <si>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</si>
  <si>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</si>
  <si>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</si>
  <si>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</si>
  <si>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</si>
  <si>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</si>
  <si>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</si>
  <si>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</si>
  <si>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</si>
  <si>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</si>
  <si>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</si>
  <si>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</si>
  <si>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</si>
  <si>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</si>
  <si>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</si>
  <si>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</si>
  <si>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</si>
  <si>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</si>
  <si>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</si>
  <si>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</si>
  <si>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</si>
  <si>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</si>
  <si>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</si>
  <si>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</si>
  <si>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</si>
  <si>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</si>
  <si>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</si>
  <si>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</si>
  <si>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</si>
  <si>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</si>
  <si>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</si>
  <si>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</si>
  <si>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</si>
  <si>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</si>
  <si>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</si>
  <si>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</si>
  <si>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</si>
  <si>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</si>
  <si>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</si>
  <si>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</si>
  <si>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</si>
  <si>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</si>
  <si>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</si>
  <si>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</si>
  <si>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</si>
  <si>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</si>
  <si>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</si>
  <si>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</si>
  <si>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</si>
  <si>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</si>
  <si>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</si>
  <si>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</si>
  <si>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</si>
  <si>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</si>
  <si>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</si>
  <si>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</si>
  <si>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</si>
  <si>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</si>
  <si>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</si>
  <si>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</si>
  <si>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</si>
  <si>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</si>
  <si>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</si>
  <si>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</si>
  <si>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</si>
  <si>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</si>
  <si>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</si>
  <si>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</si>
  <si>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</si>
  <si>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</si>
  <si>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</si>
  <si>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</si>
  <si>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</si>
  <si>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</si>
  <si>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</si>
  <si>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</si>
  <si>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</si>
  <si>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</si>
  <si>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</si>
  <si>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</si>
  <si>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</si>
  <si>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</si>
  <si>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</si>
  <si>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</si>
  <si>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</si>
  <si>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</si>
  <si>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</si>
  <si>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</si>
  <si>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</si>
  <si>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</si>
  <si>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</si>
  <si>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</si>
  <si>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</si>
  <si>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</si>
  <si>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</si>
  <si>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</si>
  <si>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</si>
  <si>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</si>
  <si>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</si>
  <si>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</si>
  <si>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</si>
  <si>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</si>
  <si>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</si>
  <si>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</si>
  <si>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</si>
  <si>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</si>
  <si>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</si>
  <si>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</si>
  <si>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</si>
  <si>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</si>
  <si>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</si>
  <si>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</si>
  <si>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</si>
  <si>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</si>
  <si>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</si>
  <si>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</si>
  <si>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</si>
  <si>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</si>
  <si>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</si>
  <si>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</si>
  <si>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</si>
  <si>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</si>
  <si>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</si>
  <si>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</si>
  <si>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</si>
  <si>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</si>
  <si>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</si>
  <si>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</si>
  <si>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</si>
  <si>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</si>
  <si>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</si>
  <si>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</si>
  <si>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</si>
  <si>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</si>
  <si>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</si>
  <si>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</si>
  <si>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</si>
  <si>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</si>
  <si>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</si>
  <si>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</si>
  <si>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</si>
  <si>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</si>
  <si>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</si>
  <si>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</si>
  <si>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</si>
  <si>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</si>
  <si>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</si>
  <si>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</si>
  <si>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</si>
  <si>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</si>
  <si>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</si>
  <si>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</si>
  <si>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</si>
  <si>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</si>
  <si>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</si>
  <si>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</si>
  <si>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</si>
  <si>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</si>
  <si>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</si>
  <si>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</si>
  <si>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</si>
  <si>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</si>
  <si>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</si>
  <si>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</si>
  <si>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</si>
  <si>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</si>
  <si>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</si>
  <si>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</si>
  <si>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</si>
  <si>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</si>
  <si>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</si>
  <si>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</si>
  <si>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</si>
  <si>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</si>
  <si>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</si>
  <si>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</si>
  <si>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</si>
  <si>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</si>
  <si>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</si>
  <si>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</si>
  <si>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</si>
  <si>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</si>
  <si>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</si>
  <si>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</si>
  <si>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</si>
  <si>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</si>
  <si>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</si>
  <si>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</si>
  <si>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</si>
  <si>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</si>
  <si>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</si>
  <si>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</si>
  <si>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</si>
  <si>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</si>
  <si>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</si>
  <si>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</si>
  <si>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</si>
  <si>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</si>
  <si>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</si>
  <si>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</si>
  <si>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</si>
  <si>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</si>
  <si>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</si>
  <si>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</si>
  <si>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</si>
  <si>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</si>
  <si>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</si>
  <si>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</si>
  <si>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</si>
  <si>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</si>
  <si>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</si>
  <si>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</si>
  <si>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</si>
  <si>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</si>
  <si>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</si>
  <si>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</si>
  <si>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</si>
  <si>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</si>
  <si>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</si>
  <si>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</si>
  <si>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</si>
  <si>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</si>
  <si>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</si>
  <si>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</si>
  <si>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</si>
  <si>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</si>
  <si>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</si>
  <si>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</si>
  <si>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</si>
  <si>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</si>
  <si>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</si>
  <si>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</si>
  <si>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</si>
  <si>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</si>
  <si>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</si>
  <si>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</si>
  <si>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</si>
  <si>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</si>
  <si>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</si>
  <si>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</si>
  <si>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</si>
  <si>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</si>
  <si>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</si>
  <si>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</si>
  <si>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</si>
  <si>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</si>
  <si>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</si>
  <si>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</si>
  <si>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</si>
  <si>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</si>
  <si>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</si>
  <si>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</si>
  <si>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</si>
  <si>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</si>
  <si>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</si>
  <si>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</si>
  <si>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</si>
  <si>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</si>
  <si>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</si>
  <si>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</si>
  <si>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</si>
  <si>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</si>
  <si>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</si>
  <si>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</si>
  <si>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</si>
  <si>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</si>
  <si>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</si>
  <si>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</si>
  <si>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</si>
  <si>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</si>
  <si>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</si>
  <si>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</si>
  <si>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</si>
  <si>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</si>
  <si>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</si>
  <si>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</si>
  <si>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</si>
  <si>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</si>
  <si>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</si>
  <si>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</si>
  <si>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</si>
  <si>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</si>
  <si>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</si>
  <si>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</si>
  <si>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</si>
  <si>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</si>
  <si>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</si>
  <si>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</si>
  <si>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</si>
  <si>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</si>
  <si>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</si>
  <si>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</si>
  <si>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</si>
  <si>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</si>
  <si>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</si>
  <si>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</si>
  <si>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</si>
  <si>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</si>
  <si>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</si>
  <si>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</si>
  <si>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</si>
  <si>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</si>
  <si>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</si>
  <si>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</si>
  <si>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</si>
  <si>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</si>
  <si>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</si>
  <si>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</si>
  <si>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</si>
  <si>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</si>
  <si>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</si>
  <si>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</si>
  <si>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</si>
  <si>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</si>
  <si>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</si>
  <si>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</si>
  <si>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</si>
  <si>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</si>
  <si>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</si>
  <si>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</si>
  <si>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</si>
  <si>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</si>
  <si>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</si>
  <si>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</si>
  <si>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</si>
  <si>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</si>
  <si>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</si>
  <si>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</si>
  <si>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</si>
  <si>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</si>
  <si>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</si>
  <si>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</si>
  <si>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</si>
  <si>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</si>
  <si>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</si>
  <si>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</si>
  <si>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</si>
  <si>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</si>
  <si>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</si>
  <si>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</si>
  <si>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</si>
  <si>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</si>
  <si>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</si>
  <si>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</si>
  <si>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</si>
  <si>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</si>
  <si>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</si>
  <si>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</si>
  <si>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</si>
  <si>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</si>
  <si>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</si>
  <si>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</si>
  <si>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</si>
  <si>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</si>
  <si>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</si>
  <si>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</si>
  <si>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</si>
  <si>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</si>
  <si>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</si>
  <si>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</si>
  <si>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</si>
  <si>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</si>
  <si>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</si>
  <si>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</si>
  <si>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</si>
  <si>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</si>
  <si>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</si>
  <si>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</si>
  <si>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</si>
  <si>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</si>
  <si>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</si>
  <si>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</si>
  <si>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</si>
  <si>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</si>
  <si>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</si>
  <si>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</si>
  <si>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</si>
  <si>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</si>
  <si>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</si>
  <si>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</si>
  <si>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</si>
  <si>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</si>
  <si>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</si>
  <si>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</si>
  <si>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</si>
  <si>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</si>
  <si>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</si>
  <si>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</si>
  <si>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</si>
  <si>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</si>
  <si>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</si>
  <si>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</si>
  <si>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</si>
  <si>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</si>
  <si>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</si>
  <si>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</si>
  <si>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</si>
  <si>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</si>
  <si>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</si>
  <si>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</si>
  <si>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</si>
  <si>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</si>
  <si>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</si>
  <si>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</si>
  <si>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</si>
  <si>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</si>
  <si>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</si>
  <si>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</si>
  <si>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</si>
  <si>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</si>
  <si>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</si>
  <si>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</si>
  <si>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</si>
  <si>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</si>
  <si>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</si>
  <si>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</si>
  <si>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</si>
  <si>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</si>
  <si>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</si>
  <si>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</si>
  <si>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</si>
  <si>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</si>
  <si>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</si>
  <si>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</si>
  <si>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</si>
  <si>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</si>
  <si>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</si>
  <si>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</si>
  <si>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</si>
  <si>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</si>
  <si>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</si>
  <si>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</si>
  <si>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</si>
  <si>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</si>
  <si>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</si>
  <si>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</si>
  <si>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</si>
  <si>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</si>
  <si>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</si>
  <si>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</si>
  <si>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</si>
  <si>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</si>
  <si>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</si>
  <si>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</si>
  <si>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</si>
  <si>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</si>
  <si>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</si>
  <si>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</si>
  <si>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</si>
  <si>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</si>
  <si>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</si>
  <si>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</si>
  <si>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</si>
  <si>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</si>
  <si>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</si>
  <si>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</si>
  <si>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</si>
  <si>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</si>
  <si>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</si>
  <si>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</si>
  <si>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</si>
  <si>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</si>
  <si>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</si>
  <si>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</si>
  <si>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</si>
  <si>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</si>
  <si>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</si>
  <si>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</si>
  <si>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</si>
  <si>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</si>
  <si>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</si>
  <si>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</si>
  <si>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</si>
  <si>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</si>
  <si>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</si>
  <si>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</si>
  <si>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</si>
  <si>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</si>
  <si>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</si>
  <si>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</si>
  <si>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</si>
  <si>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</si>
  <si>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</si>
  <si>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</si>
  <si>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</si>
  <si>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</si>
  <si>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</si>
  <si>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</si>
  <si>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</si>
  <si>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</si>
  <si>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</si>
  <si>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</si>
  <si>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</si>
  <si>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</si>
  <si>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</si>
  <si>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</si>
  <si>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</si>
  <si>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</si>
  <si>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</si>
  <si>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</si>
  <si>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</si>
  <si>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</si>
  <si>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</si>
  <si>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</si>
  <si>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</si>
  <si>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</si>
  <si>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</si>
  <si>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</si>
  <si>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</si>
  <si>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</si>
  <si>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</si>
  <si>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</si>
  <si>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</si>
  <si>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</si>
  <si>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</si>
  <si>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</si>
  <si>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</si>
  <si>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</si>
  <si>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</si>
  <si>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</si>
  <si>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</si>
  <si>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</si>
  <si>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</si>
  <si>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</si>
  <si>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</si>
  <si>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</si>
  <si>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</si>
  <si>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</si>
  <si>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</si>
  <si>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</si>
  <si>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</si>
  <si>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</si>
  <si>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</si>
  <si>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</si>
  <si>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</si>
  <si>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</si>
  <si>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</si>
  <si>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</si>
  <si>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</si>
  <si>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</si>
  <si>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</si>
  <si>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</si>
  <si>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</si>
  <si>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</si>
  <si>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</si>
  <si>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</si>
  <si>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</si>
  <si>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</si>
  <si>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</si>
  <si>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</si>
  <si>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</si>
  <si>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</si>
  <si>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</si>
  <si>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</si>
  <si>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</si>
  <si>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</si>
  <si>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</si>
  <si>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</si>
  <si>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</si>
  <si>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</si>
  <si>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</si>
  <si>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</si>
  <si>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</si>
  <si>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</si>
  <si>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</si>
  <si>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</si>
  <si>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</si>
  <si>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</si>
  <si>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</si>
  <si>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</si>
  <si>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</si>
  <si>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</si>
  <si>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</si>
  <si>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</si>
  <si>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</si>
  <si>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</si>
  <si>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</si>
  <si>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</si>
  <si>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</si>
  <si>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</si>
  <si>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</si>
  <si>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</si>
  <si>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</si>
  <si>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</si>
  <si>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</si>
  <si>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</si>
  <si>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</si>
  <si>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</si>
  <si>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</si>
  <si>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</si>
  <si>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</si>
  <si>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</si>
  <si>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</si>
  <si>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</si>
  <si>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</si>
  <si>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</si>
  <si>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</si>
  <si>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</si>
  <si>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</si>
  <si>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</si>
  <si>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</si>
  <si>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</si>
  <si>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</si>
  <si>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</si>
  <si>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</si>
  <si>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</si>
  <si>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</si>
  <si>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</si>
  <si>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</si>
  <si>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</si>
  <si>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</si>
  <si>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</si>
  <si>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</si>
  <si>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</si>
  <si>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</si>
  <si>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</si>
  <si>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</si>
  <si>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</si>
  <si>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</si>
  <si>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</si>
  <si>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</si>
  <si>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</si>
  <si>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</si>
  <si>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</si>
  <si>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</si>
  <si>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</si>
  <si>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</si>
  <si>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</si>
  <si>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</si>
  <si>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</si>
  <si>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</si>
  <si>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</si>
  <si>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</si>
  <si>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</si>
  <si>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</si>
  <si>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</si>
  <si>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</si>
  <si>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</si>
  <si>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</si>
  <si>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</si>
  <si>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</si>
  <si>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</si>
  <si>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</si>
  <si>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</si>
  <si>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</si>
  <si>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</si>
  <si>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</si>
  <si>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</si>
  <si>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</si>
  <si>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</si>
  <si>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</si>
  <si>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</si>
  <si>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</si>
  <si>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</si>
  <si>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</si>
  <si>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</si>
  <si>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</si>
  <si>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</si>
  <si>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</si>
  <si>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</si>
  <si>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</si>
  <si>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</si>
  <si>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</si>
  <si>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</si>
  <si>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</si>
  <si>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</si>
  <si>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</si>
  <si>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</si>
  <si>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</si>
  <si>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</si>
  <si>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</si>
  <si>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</si>
  <si>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</si>
  <si>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</si>
  <si>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</si>
  <si>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</si>
  <si>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</si>
  <si>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</si>
  <si>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</si>
  <si>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</si>
  <si>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</si>
  <si>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</si>
  <si>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</si>
  <si>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</si>
  <si>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</si>
  <si>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</si>
  <si>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</si>
  <si>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</si>
  <si>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</si>
  <si>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</si>
  <si>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</si>
  <si>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</si>
  <si>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</si>
  <si>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</si>
  <si>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</si>
  <si>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</si>
  <si>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</si>
  <si>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</si>
  <si>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</si>
  <si>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</si>
  <si>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</si>
  <si>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</si>
  <si>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</si>
  <si>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</si>
  <si>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</si>
  <si>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</si>
  <si>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</si>
  <si>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</si>
  <si>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</si>
  <si>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</si>
  <si>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</si>
  <si>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</si>
  <si>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</si>
  <si>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</si>
  <si>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</si>
  <si>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</si>
  <si>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</si>
  <si>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</si>
  <si>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</si>
  <si>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</si>
  <si>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</si>
  <si>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</si>
  <si>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</si>
  <si>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</si>
  <si>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</si>
  <si>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</si>
  <si>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</si>
  <si>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</si>
  <si>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</si>
  <si>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</si>
  <si>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</si>
  <si>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</si>
  <si>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</si>
  <si>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</si>
  <si>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</si>
  <si>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</si>
  <si>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</si>
  <si>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</si>
  <si>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</si>
  <si>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</si>
  <si>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</si>
  <si>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</si>
  <si>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</si>
  <si>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</si>
  <si>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</si>
  <si>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</si>
  <si>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</si>
  <si>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</si>
  <si>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</si>
  <si>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</si>
  <si>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</si>
  <si>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</si>
  <si>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</si>
  <si>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</si>
  <si>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</si>
  <si>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</si>
  <si>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</si>
  <si>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</si>
  <si>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</si>
  <si>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</si>
  <si>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</si>
  <si>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</si>
  <si>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</si>
  <si>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</si>
  <si>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</si>
  <si>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</si>
  <si>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</si>
  <si>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</si>
  <si>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</si>
  <si>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</si>
  <si>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</si>
  <si>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</si>
  <si>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</si>
  <si>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</si>
  <si>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</si>
  <si>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</si>
  <si>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</si>
  <si>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</si>
  <si>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</si>
  <si>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</si>
  <si>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</si>
  <si>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</si>
  <si>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</si>
  <si>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</si>
  <si>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</si>
  <si>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</si>
  <si>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</si>
  <si>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</si>
  <si>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</si>
  <si>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</si>
  <si>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</si>
  <si>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</si>
  <si>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</si>
  <si>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</si>
  <si>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</si>
  <si>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</si>
  <si>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</si>
  <si>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</si>
  <si>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</si>
  <si>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</si>
  <si>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</si>
  <si>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</si>
  <si>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</si>
  <si>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</si>
  <si>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</si>
  <si>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</si>
  <si>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</si>
  <si>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</si>
  <si>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</si>
  <si>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</si>
  <si>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</si>
  <si>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</si>
  <si>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</si>
  <si>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</si>
  <si>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</si>
  <si>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</si>
  <si>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</si>
  <si>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</si>
  <si>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</si>
  <si>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</si>
  <si>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</si>
  <si>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</si>
  <si>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</si>
  <si>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</si>
  <si>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</si>
  <si>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</si>
  <si>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</si>
  <si>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</si>
  <si>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</si>
  <si>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</si>
  <si>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</si>
  <si>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</si>
  <si>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</si>
  <si>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</si>
  <si>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</si>
  <si>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</si>
  <si>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</si>
  <si>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</si>
  <si>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</si>
  <si>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</si>
  <si>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</si>
  <si>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</si>
  <si>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</si>
  <si>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</si>
  <si>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</si>
  <si>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</si>
  <si>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</si>
  <si>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</si>
  <si>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</si>
  <si>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</si>
  <si>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</si>
  <si>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</si>
  <si>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</si>
  <si>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</si>
  <si>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</si>
  <si>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</si>
  <si>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</si>
  <si>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</si>
  <si>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</si>
  <si>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</si>
  <si>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</si>
  <si>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</si>
  <si>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</si>
  <si>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</si>
  <si>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</si>
  <si>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</si>
  <si>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</si>
  <si>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</si>
  <si>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</si>
  <si>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</si>
  <si>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</si>
  <si>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</si>
  <si>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</si>
  <si>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</si>
  <si>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</si>
  <si>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</si>
  <si>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</si>
  <si>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</si>
  <si>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</si>
  <si>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</si>
  <si>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</si>
  <si>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</si>
  <si>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</si>
  <si>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</si>
  <si>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</si>
  <si>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</si>
  <si>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</si>
  <si>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</si>
  <si>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</si>
  <si>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</si>
  <si>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</si>
  <si>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</si>
  <si>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</si>
  <si>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</si>
  <si>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</si>
  <si>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</si>
  <si>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</si>
  <si>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</si>
  <si>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</si>
  <si>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</si>
  <si>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</si>
  <si>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</si>
  <si>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</si>
  <si>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</si>
  <si>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</si>
  <si>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</si>
  <si>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</si>
  <si>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</si>
  <si>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</si>
  <si>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</si>
  <si>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</si>
  <si>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</si>
  <si>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</si>
  <si>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</si>
  <si>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</si>
  <si>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</si>
  <si>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</si>
  <si>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</si>
  <si>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</si>
  <si>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</si>
  <si>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</si>
  <si>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</si>
  <si>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</si>
  <si>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</si>
  <si>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</si>
  <si>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</si>
  <si>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</si>
  <si>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</si>
  <si>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</si>
  <si>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</si>
  <si>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</si>
  <si>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</si>
  <si>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</si>
  <si>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</si>
  <si>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</si>
  <si>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</si>
  <si>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</si>
  <si>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</si>
  <si>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</si>
  <si>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</si>
  <si>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</si>
  <si>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</si>
  <si>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</si>
  <si>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</si>
  <si>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</si>
  <si>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</si>
  <si>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</si>
  <si>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</si>
  <si>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</si>
  <si>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</si>
  <si>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</si>
  <si>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</si>
  <si>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</si>
  <si>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</si>
  <si>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</si>
  <si>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</si>
  <si>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</si>
  <si>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</si>
  <si>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</si>
  <si>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</si>
  <si>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</si>
  <si>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</si>
  <si>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</si>
  <si>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</si>
  <si>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</si>
  <si>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</si>
  <si>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</si>
  <si>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</si>
  <si>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</si>
  <si>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</si>
  <si>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</si>
  <si>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</si>
  <si>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</si>
  <si>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</si>
  <si>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</si>
  <si>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</si>
  <si>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</si>
  <si>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</si>
  <si>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</si>
  <si>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</si>
  <si>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</si>
  <si>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</si>
  <si>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</si>
  <si>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</si>
  <si>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</si>
  <si>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</si>
  <si>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</si>
  <si>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</si>
  <si>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</si>
  <si>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</si>
  <si>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</si>
  <si>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</si>
  <si>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</si>
  <si>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</si>
  <si>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</si>
  <si>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</si>
  <si>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</si>
  <si>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</si>
  <si>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</si>
  <si>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</si>
  <si>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</si>
  <si>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</si>
  <si>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</si>
  <si>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</si>
  <si>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</si>
  <si>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</si>
  <si>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</si>
  <si>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</si>
  <si>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</si>
  <si>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</si>
  <si>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</si>
  <si>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</si>
  <si>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</si>
  <si>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</si>
  <si>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</si>
  <si>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</si>
  <si>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</si>
  <si>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</si>
  <si>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</si>
  <si>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</si>
  <si>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</si>
  <si>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</si>
  <si>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</si>
  <si>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</si>
  <si>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</si>
  <si>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</si>
  <si>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</si>
  <si>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</si>
  <si>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</si>
  <si>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</si>
  <si>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</si>
  <si>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</si>
  <si>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</si>
  <si>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</si>
  <si>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</si>
  <si>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</si>
  <si>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</si>
  <si>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</si>
  <si>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</si>
  <si>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</si>
  <si>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</si>
  <si>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</si>
  <si>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</si>
  <si>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</si>
  <si>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</si>
  <si>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</si>
  <si>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</si>
  <si>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</si>
  <si>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</si>
  <si>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</si>
  <si>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</si>
  <si>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</si>
  <si>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</si>
  <si>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</si>
  <si>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</si>
  <si>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</si>
  <si>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</si>
  <si>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</si>
  <si>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</si>
  <si>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</si>
  <si>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</si>
  <si>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</si>
  <si>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</si>
  <si>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</si>
  <si>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</si>
  <si>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</si>
  <si>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</si>
  <si>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</si>
  <si>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</si>
  <si>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</si>
  <si>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</si>
  <si>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</si>
  <si>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</si>
  <si>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</si>
  <si>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</si>
  <si>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</si>
  <si>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</si>
  <si>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</si>
  <si>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</si>
  <si>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</si>
  <si>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</si>
  <si>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</si>
  <si>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</si>
  <si>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</si>
  <si>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</si>
  <si>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</si>
  <si>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</si>
  <si>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</si>
  <si>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</si>
  <si>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</si>
  <si>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</si>
  <si>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</si>
  <si>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</si>
  <si>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</si>
  <si>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</si>
  <si>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</si>
  <si>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</si>
  <si>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</si>
  <si>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</si>
  <si>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</si>
  <si>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</si>
  <si>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</si>
  <si>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</si>
  <si>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</si>
  <si>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</si>
  <si>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</si>
  <si>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</si>
  <si>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</si>
  <si>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</si>
  <si>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</si>
  <si>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</si>
  <si>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</si>
  <si>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</si>
  <si>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</si>
  <si>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</si>
  <si>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</si>
  <si>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</si>
  <si>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</si>
  <si>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</si>
  <si>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</si>
  <si>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</si>
  <si>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</si>
  <si>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</si>
  <si>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</si>
  <si>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</si>
  <si>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</si>
  <si>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</si>
  <si>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</si>
  <si>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</si>
  <si>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</si>
  <si>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</si>
  <si>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</si>
  <si>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</si>
  <si>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</si>
  <si>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</si>
  <si>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</si>
  <si>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</si>
  <si>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</si>
  <si>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</si>
  <si>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</si>
  <si>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</si>
  <si>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</si>
  <si>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</si>
  <si>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</si>
  <si>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</si>
  <si>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</si>
  <si>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</si>
  <si>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</si>
  <si>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</si>
  <si>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</si>
  <si>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</si>
  <si>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</si>
  <si>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</si>
  <si>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</si>
  <si>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</si>
  <si>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</si>
  <si>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</si>
  <si>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</si>
  <si>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</si>
  <si>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</si>
  <si>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</si>
  <si>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</si>
  <si>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</si>
  <si>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</si>
  <si>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</si>
  <si>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</si>
  <si>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</si>
  <si>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</si>
  <si>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</si>
  <si>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</si>
  <si>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</si>
  <si>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</si>
  <si>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</si>
  <si>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</si>
  <si>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</si>
  <si>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</si>
  <si>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</si>
  <si>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</si>
  <si>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</si>
  <si>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</si>
  <si>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</si>
  <si>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</si>
  <si>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</si>
  <si>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</si>
  <si>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</si>
  <si>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</si>
  <si>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</si>
  <si>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</si>
  <si>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</si>
  <si>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</si>
  <si>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</si>
  <si>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</si>
  <si>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</si>
  <si>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</si>
  <si>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</si>
  <si>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</si>
  <si>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</si>
  <si>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</si>
  <si>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</si>
  <si>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</si>
  <si>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</si>
  <si>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</si>
  <si>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</si>
  <si>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</si>
  <si>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</si>
  <si>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</si>
  <si>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</si>
  <si>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</si>
  <si>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</si>
  <si>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</si>
  <si>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</si>
  <si>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</si>
  <si>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</si>
  <si>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</si>
  <si>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</si>
  <si>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</si>
  <si>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</si>
  <si>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</si>
  <si>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</si>
  <si>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</si>
  <si>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</si>
  <si>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</si>
  <si>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</si>
  <si>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</si>
  <si>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</si>
  <si>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</si>
  <si>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</si>
  <si>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</si>
  <si>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</si>
  <si>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</si>
  <si>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</si>
  <si>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</si>
  <si>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</si>
  <si>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</si>
  <si>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</si>
  <si>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</si>
  <si>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</si>
  <si>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</si>
  <si>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</si>
  <si>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</si>
  <si>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</si>
  <si>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</si>
  <si>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</si>
  <si>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</si>
  <si>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</si>
  <si>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</si>
  <si>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</si>
  <si>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</si>
  <si>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</si>
  <si>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</si>
  <si>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</si>
  <si>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</si>
  <si>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</si>
  <si>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</si>
  <si>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</si>
  <si>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</si>
  <si>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</si>
  <si>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</si>
  <si>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</si>
  <si>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</si>
  <si>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</si>
  <si>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</si>
  <si>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</si>
  <si>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</si>
  <si>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</si>
  <si>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</si>
  <si>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</si>
  <si>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</si>
  <si>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</si>
  <si>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</si>
  <si>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</si>
  <si>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</si>
  <si>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</si>
  <si>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</si>
  <si>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</si>
  <si>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</si>
  <si>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</si>
  <si>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</si>
  <si>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</si>
  <si>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</si>
  <si>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</si>
  <si>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</si>
  <si>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</si>
  <si>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</si>
  <si>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</si>
  <si>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</si>
  <si>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</si>
  <si>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</si>
  <si>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</si>
  <si>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</si>
  <si>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</si>
  <si>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</si>
  <si>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</si>
  <si>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</si>
  <si>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</si>
  <si>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</si>
  <si>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</si>
  <si>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</si>
  <si>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</si>
  <si>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</si>
  <si>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</si>
  <si>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</si>
  <si>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</si>
  <si>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</si>
  <si>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</si>
  <si>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</si>
  <si>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</si>
  <si>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</si>
  <si>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</si>
  <si>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</si>
  <si>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</si>
  <si>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</si>
  <si>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</si>
  <si>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</si>
  <si>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</si>
  <si>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</si>
  <si>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</si>
  <si>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</si>
  <si>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</si>
  <si>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</si>
  <si>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</si>
  <si>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</si>
  <si>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</si>
  <si>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</si>
  <si>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</si>
  <si>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</si>
  <si>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</si>
  <si>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</si>
  <si>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</si>
  <si>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</si>
  <si>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</si>
  <si>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</si>
  <si>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</si>
  <si>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</si>
  <si>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</si>
  <si>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</si>
  <si>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</si>
  <si>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</si>
  <si>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</si>
  <si>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</si>
  <si>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</si>
  <si>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</si>
  <si>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</si>
  <si>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</si>
  <si>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</si>
  <si>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</si>
  <si>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</si>
  <si>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</si>
  <si>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</si>
  <si>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</si>
  <si>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</si>
  <si>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</si>
  <si>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</si>
  <si>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</si>
  <si>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</si>
  <si>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</si>
  <si>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</si>
  <si>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</si>
  <si>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</si>
  <si>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</si>
  <si>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</si>
  <si>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</si>
  <si>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</si>
  <si>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</si>
  <si>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</si>
  <si>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</si>
  <si>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</si>
  <si>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</si>
  <si>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</si>
  <si>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</si>
  <si>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</si>
  <si>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</si>
  <si>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</si>
  <si>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</si>
  <si>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</si>
  <si>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</si>
  <si>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</si>
  <si>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</si>
  <si>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</si>
  <si>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</si>
  <si>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</si>
  <si>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</si>
  <si>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</si>
  <si>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</si>
  <si>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</si>
  <si>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</si>
  <si>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</si>
  <si>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</si>
  <si>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</si>
  <si>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</si>
  <si>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</si>
  <si>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</si>
  <si>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</si>
  <si>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</si>
  <si>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</si>
  <si>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</si>
  <si>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</si>
  <si>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</si>
  <si>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</si>
  <si>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</si>
  <si>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</si>
  <si>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</si>
  <si>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</si>
  <si>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</si>
  <si>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</si>
  <si>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</si>
  <si>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</si>
  <si>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</si>
  <si>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</si>
  <si>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</si>
  <si>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</si>
  <si>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</si>
  <si>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</si>
  <si>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</si>
  <si>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</si>
  <si>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</si>
  <si>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</si>
  <si>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</si>
  <si>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</si>
  <si>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</si>
  <si>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</si>
  <si>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</si>
  <si>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</si>
  <si>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</si>
  <si>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</si>
  <si>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</si>
  <si>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</si>
  <si>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</si>
  <si>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</si>
  <si>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</si>
  <si>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</si>
  <si>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</si>
  <si>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</si>
  <si>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</si>
  <si>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</si>
  <si>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</si>
  <si>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</si>
  <si>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</si>
  <si>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</si>
  <si>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</si>
  <si>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</si>
  <si>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</si>
  <si>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</si>
  <si>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</si>
  <si>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</si>
  <si>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</si>
  <si>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</si>
  <si>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</si>
  <si>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</si>
  <si>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</si>
  <si>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</si>
  <si>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</si>
  <si>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</si>
  <si>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</si>
  <si>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</si>
  <si>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</si>
  <si>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</si>
  <si>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</si>
  <si>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</si>
  <si>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</si>
  <si>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</si>
  <si>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</si>
  <si>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</si>
  <si>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</si>
  <si>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</si>
  <si>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</si>
  <si>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</si>
  <si>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</si>
  <si>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</si>
  <si>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</si>
  <si>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</si>
  <si>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</si>
  <si>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</si>
  <si>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</si>
  <si>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</si>
  <si>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</si>
  <si>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</si>
  <si>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</si>
  <si>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</si>
  <si>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</si>
  <si>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</si>
  <si>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</si>
  <si>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</si>
  <si>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</si>
  <si>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</si>
  <si>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</si>
  <si>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</si>
  <si>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</si>
  <si>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</si>
  <si>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</si>
  <si>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</si>
  <si>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</si>
  <si>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</si>
  <si>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</si>
  <si>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</si>
  <si>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</si>
  <si>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</si>
  <si>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</si>
  <si>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</si>
  <si>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</si>
  <si>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</si>
  <si>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</si>
  <si>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</si>
  <si>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</si>
  <si>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</si>
  <si>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</si>
  <si>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</si>
  <si>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</si>
  <si>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</si>
  <si>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</si>
  <si>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</si>
  <si>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</si>
  <si>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</si>
  <si>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</si>
  <si>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</si>
  <si>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</si>
  <si>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</si>
  <si>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</si>
  <si>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</si>
  <si>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</si>
  <si>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</si>
  <si>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</si>
  <si>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</si>
  <si>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</si>
  <si>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</si>
  <si>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</si>
  <si>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</si>
  <si>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</si>
  <si>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</si>
  <si>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</si>
  <si>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</si>
  <si>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</si>
  <si>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</si>
  <si>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</si>
  <si>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</si>
  <si>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</si>
  <si>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</si>
  <si>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</si>
  <si>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</si>
  <si>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</si>
  <si>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</si>
  <si>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</si>
  <si>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</si>
  <si>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</si>
  <si>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</si>
  <si>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</si>
  <si>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</si>
  <si>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</si>
  <si>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</si>
  <si>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</si>
  <si>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</si>
  <si>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</si>
  <si>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</si>
  <si>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</si>
  <si>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</si>
  <si>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</si>
  <si>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</si>
  <si>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</si>
  <si>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</si>
  <si>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</si>
  <si>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</si>
  <si>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</si>
  <si>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</si>
  <si>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</si>
  <si>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</si>
  <si>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</si>
  <si>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</si>
  <si>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</si>
  <si>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</si>
  <si>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</si>
  <si>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</si>
  <si>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</si>
  <si>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</si>
  <si>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</si>
  <si>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</si>
  <si>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</si>
  <si>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</si>
  <si>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</si>
  <si>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</si>
  <si>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</si>
  <si>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</si>
  <si>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</si>
  <si>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</si>
  <si>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</si>
  <si>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</si>
  <si>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</si>
  <si>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</si>
  <si>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</si>
  <si>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</si>
  <si>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</si>
  <si>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</si>
  <si>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</si>
  <si>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</si>
  <si>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</si>
  <si>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</si>
  <si>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</si>
  <si>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</si>
  <si>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</si>
  <si>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</si>
  <si>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</si>
  <si>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</si>
  <si>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</si>
  <si>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</si>
  <si>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</si>
  <si>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</si>
  <si>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</si>
  <si>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</si>
  <si>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</si>
  <si>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</si>
  <si>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</si>
  <si>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</si>
  <si>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</si>
  <si>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</si>
  <si>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</si>
  <si>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</si>
  <si>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</si>
  <si>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</si>
  <si>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</si>
  <si>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</si>
  <si>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</si>
  <si>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</si>
  <si>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</si>
  <si>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</si>
  <si>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</si>
  <si>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</si>
  <si>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</si>
  <si>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</si>
  <si>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</si>
  <si>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</si>
  <si>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</si>
  <si>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</si>
  <si>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</si>
  <si>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</si>
  <si>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</si>
  <si>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</si>
  <si>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</si>
  <si>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</si>
  <si>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</si>
  <si>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</si>
  <si>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</si>
  <si>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</si>
  <si>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</si>
  <si>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</si>
  <si>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</si>
  <si>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</si>
  <si>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</si>
  <si>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</si>
  <si>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</si>
  <si>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</si>
  <si>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</si>
  <si>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</si>
  <si>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</si>
  <si>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</si>
  <si>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</si>
  <si>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</si>
  <si>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</si>
  <si>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</si>
  <si>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</si>
  <si>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</si>
  <si>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</si>
  <si>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</si>
  <si>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</si>
  <si>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</si>
  <si>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</si>
  <si>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</si>
  <si>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</si>
  <si>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</si>
  <si>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</si>
  <si>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</si>
  <si>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</si>
  <si>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</si>
  <si>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</si>
  <si>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</si>
  <si>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</si>
  <si>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</si>
  <si>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</si>
  <si>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</si>
  <si>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</si>
  <si>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</si>
  <si>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</si>
  <si>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</si>
  <si>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</si>
  <si>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</si>
  <si>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</si>
  <si>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</si>
  <si>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</si>
  <si>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</si>
  <si>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</si>
  <si>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</si>
  <si>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</si>
  <si>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</si>
  <si>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</si>
  <si>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</si>
  <si>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</si>
  <si>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</si>
  <si>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</si>
  <si>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</si>
  <si>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</si>
  <si>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</si>
  <si>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</si>
  <si>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</si>
  <si>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</si>
  <si>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</si>
  <si>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</si>
  <si>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</si>
  <si>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</si>
  <si>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</si>
  <si>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</si>
  <si>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</si>
  <si>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</si>
  <si>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</si>
  <si>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</si>
  <si>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</si>
  <si>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</si>
  <si>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</si>
  <si>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</si>
  <si>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</si>
  <si>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</si>
  <si>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</si>
  <si>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</si>
  <si>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</si>
  <si>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</si>
  <si>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</si>
  <si>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</si>
  <si>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</si>
  <si>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</si>
  <si>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</si>
  <si>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</si>
  <si>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</si>
  <si>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</si>
  <si>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</si>
  <si>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</si>
  <si>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</si>
  <si>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</si>
  <si>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</si>
  <si>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</si>
  <si>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</si>
  <si>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</si>
  <si>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</si>
  <si>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</si>
  <si>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</si>
  <si>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</si>
  <si>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</si>
  <si>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</si>
  <si>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</si>
  <si>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</si>
  <si>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</si>
  <si>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</si>
  <si>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</si>
  <si>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</si>
  <si>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</si>
  <si>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</si>
  <si>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</si>
  <si>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</si>
  <si>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</si>
  <si>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</si>
  <si>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</si>
  <si>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</si>
  <si>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</si>
  <si>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</si>
  <si>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</si>
  <si>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</si>
  <si>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</si>
  <si>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</si>
  <si>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</si>
  <si>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</si>
  <si>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</si>
  <si>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</si>
  <si>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</si>
  <si>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</si>
  <si>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</si>
  <si>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</si>
  <si>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</si>
  <si>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</si>
  <si>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</si>
  <si>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</si>
  <si>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</si>
  <si>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</si>
  <si>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</si>
  <si>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</si>
  <si>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</si>
  <si>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</si>
  <si>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</si>
  <si>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</si>
  <si>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</si>
  <si>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</si>
  <si>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</si>
  <si>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</si>
  <si>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</si>
  <si>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</si>
  <si>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</si>
  <si>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</si>
  <si>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</si>
  <si>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</si>
  <si>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</si>
  <si>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</si>
  <si>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</si>
  <si>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</si>
  <si>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</si>
  <si>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</si>
  <si>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</si>
  <si>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</si>
  <si>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</si>
  <si>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</si>
  <si>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</si>
  <si>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</si>
  <si>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</si>
  <si>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</si>
  <si>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</si>
  <si>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</si>
  <si>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</si>
  <si>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</si>
  <si>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</si>
  <si>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</si>
  <si>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</si>
  <si>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</si>
  <si>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</si>
  <si>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</si>
  <si>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</si>
  <si>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</si>
  <si>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</si>
  <si>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</si>
  <si>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</si>
  <si>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</si>
  <si>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</si>
  <si>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</si>
  <si>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</si>
  <si>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</si>
  <si>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</si>
  <si>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</si>
  <si>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</si>
  <si>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</si>
  <si>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</si>
  <si>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</si>
  <si>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</si>
  <si>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</si>
  <si>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</si>
  <si>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</si>
  <si>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</si>
  <si>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</si>
  <si>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</si>
  <si>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</si>
  <si>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</si>
  <si>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</si>
  <si>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</si>
  <si>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</si>
  <si>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</si>
  <si>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</si>
  <si>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</si>
  <si>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</si>
  <si>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</si>
  <si>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</si>
  <si>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</si>
  <si>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</si>
  <si>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</si>
  <si>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</si>
  <si>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</si>
  <si>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</si>
  <si>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</si>
  <si>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</si>
  <si>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</si>
  <si>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</si>
  <si>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</si>
  <si>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</si>
  <si>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</si>
  <si>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</si>
  <si>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</si>
  <si>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</si>
  <si>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</si>
  <si>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</si>
  <si>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</si>
  <si>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</si>
  <si>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</si>
  <si>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</si>
  <si>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</si>
  <si>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</si>
  <si>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</si>
  <si>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</si>
  <si>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</si>
  <si>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</si>
  <si>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</si>
  <si>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</si>
  <si>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</si>
  <si>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</si>
  <si>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</si>
  <si>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</si>
  <si>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</si>
  <si>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</si>
  <si>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</si>
  <si>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</si>
  <si>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</si>
  <si>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</si>
  <si>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</si>
  <si>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</si>
  <si>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</si>
  <si>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</si>
  <si>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</si>
  <si>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</si>
  <si>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</si>
  <si>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</si>
  <si>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</si>
  <si>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</si>
  <si>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</si>
  <si>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</si>
  <si>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</si>
  <si>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</si>
  <si>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</si>
  <si>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</si>
  <si>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</si>
  <si>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</si>
  <si>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</si>
  <si>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</si>
  <si>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</si>
  <si>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</si>
  <si>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</si>
  <si>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</si>
  <si>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</si>
  <si>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</si>
  <si>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</si>
  <si>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</si>
  <si>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</si>
  <si>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</si>
  <si>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</si>
  <si>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</si>
  <si>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</si>
  <si>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</si>
  <si>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</si>
  <si>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</si>
  <si>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</si>
  <si>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</si>
  <si>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</si>
  <si>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</si>
  <si>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</si>
  <si>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</si>
  <si>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</si>
  <si>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</si>
  <si>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</si>
  <si>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</si>
  <si>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</si>
  <si>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</si>
  <si>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</si>
  <si>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</si>
  <si>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</si>
  <si>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</si>
  <si>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</si>
  <si>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</si>
  <si>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</si>
  <si>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</si>
  <si>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</si>
  <si>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</si>
  <si>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</si>
  <si>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</si>
  <si>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</si>
  <si>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</si>
  <si>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</si>
  <si>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</si>
  <si>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</si>
  <si>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</si>
  <si>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</si>
  <si>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</si>
  <si>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</si>
  <si>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</si>
  <si>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</si>
  <si>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</si>
  <si>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</si>
  <si>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</si>
  <si>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</si>
  <si>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</si>
  <si>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</si>
  <si>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</si>
  <si>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</si>
  <si>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</si>
  <si>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</si>
  <si>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</si>
  <si>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</si>
  <si>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</si>
  <si>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</si>
  <si>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</si>
  <si>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</si>
  <si>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</si>
  <si>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</si>
  <si>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</si>
  <si>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</si>
  <si>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</si>
  <si>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</si>
  <si>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</si>
  <si>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</si>
  <si>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</si>
  <si>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</si>
  <si>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</si>
  <si>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</si>
  <si>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</si>
  <si>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</si>
  <si>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</si>
  <si>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</si>
  <si>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</si>
  <si>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</si>
  <si>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</si>
  <si>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</si>
  <si>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</si>
  <si>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</si>
  <si>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</si>
  <si>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</si>
  <si>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</si>
  <si>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</si>
  <si>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</si>
  <si>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</si>
  <si>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</si>
  <si>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</si>
  <si>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</si>
  <si>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</si>
  <si>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</si>
  <si>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</si>
  <si>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</si>
  <si>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</si>
  <si>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</si>
  <si>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</si>
  <si>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</si>
  <si>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</si>
  <si>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</si>
  <si>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</si>
  <si>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</si>
  <si>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</si>
  <si>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</si>
  <si>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</si>
  <si>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</si>
  <si>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</si>
  <si>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</si>
  <si>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</si>
  <si>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</si>
  <si>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</si>
  <si>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</si>
  <si>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</si>
  <si>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</si>
  <si>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</si>
  <si>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</si>
  <si>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</si>
  <si>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</si>
  <si>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</si>
  <si>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</si>
  <si>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</si>
  <si>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</si>
  <si>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</si>
  <si>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</si>
  <si>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</si>
  <si>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</si>
  <si>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</si>
  <si>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</si>
  <si>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</si>
  <si>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</si>
  <si>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</si>
  <si>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</si>
  <si>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</si>
  <si>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</si>
  <si>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</si>
  <si>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</si>
  <si>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</si>
  <si>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</si>
  <si>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</si>
  <si>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</si>
  <si>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</si>
  <si>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</si>
  <si>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</si>
  <si>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</si>
  <si>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</si>
  <si>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</si>
  <si>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</si>
  <si>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</si>
  <si>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</si>
  <si>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</si>
  <si>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</si>
  <si>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</si>
  <si>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</si>
  <si>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</si>
  <si>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</si>
  <si>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</si>
  <si>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</si>
  <si>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</si>
  <si>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</si>
  <si>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</si>
  <si>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</si>
  <si>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</si>
  <si>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</si>
  <si>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</si>
  <si>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</si>
  <si>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</si>
  <si>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</si>
  <si>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</si>
  <si>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</si>
  <si>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</si>
  <si>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</si>
  <si>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</si>
  <si>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</si>
  <si>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</si>
  <si>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</si>
  <si>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</si>
  <si>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</si>
  <si>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</si>
  <si>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</si>
  <si>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</si>
  <si>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</si>
  <si>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</si>
  <si>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</si>
  <si>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</si>
  <si>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</si>
  <si>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</si>
  <si>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</si>
  <si>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</si>
  <si>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</si>
  <si>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</si>
  <si>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</si>
  <si>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</si>
  <si>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</si>
  <si>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</si>
  <si>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</si>
  <si>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</si>
  <si>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</si>
  <si>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</si>
  <si>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</si>
  <si>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</si>
  <si>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</si>
  <si>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</si>
  <si>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</si>
  <si>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</si>
  <si>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</si>
  <si>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</si>
  <si>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</si>
  <si>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</si>
  <si>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</si>
  <si>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</si>
  <si>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</si>
  <si>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</si>
  <si>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</si>
  <si>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</si>
  <si>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</si>
  <si>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</si>
  <si>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</si>
  <si>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</si>
  <si>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</si>
  <si>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</si>
  <si>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</si>
  <si>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</si>
  <si>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</si>
  <si>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</si>
  <si>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</si>
  <si>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</si>
  <si>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</si>
  <si>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</si>
  <si>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</si>
  <si>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</si>
  <si>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</si>
  <si>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</si>
  <si>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</si>
  <si>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</si>
  <si>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</si>
  <si>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</si>
  <si>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</si>
  <si>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</si>
  <si>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</si>
  <si>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</si>
  <si>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</si>
  <si>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</si>
  <si>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</si>
  <si>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</si>
  <si>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</si>
  <si>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</si>
  <si>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</si>
  <si>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</si>
  <si>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</si>
  <si>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</si>
  <si>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</si>
  <si>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</si>
  <si>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</si>
  <si>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</si>
  <si>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</si>
  <si>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</si>
  <si>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</si>
  <si>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</si>
  <si>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</si>
  <si>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</si>
  <si>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</si>
  <si>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</si>
  <si>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</si>
  <si>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</si>
  <si>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</si>
  <si>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</si>
  <si>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</si>
  <si>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</si>
  <si>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</si>
  <si>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</si>
  <si>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</si>
  <si>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</si>
  <si>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</si>
  <si>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</si>
  <si>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</si>
  <si>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</si>
  <si>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</si>
  <si>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</si>
  <si>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</si>
  <si>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</si>
  <si>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</si>
  <si>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</si>
  <si>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</si>
  <si>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</si>
  <si>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</si>
  <si>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</si>
  <si>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</si>
  <si>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</si>
  <si>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</si>
  <si>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</si>
  <si>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</si>
  <si>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</si>
  <si>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</si>
  <si>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</si>
  <si>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</si>
  <si>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</si>
  <si>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</si>
  <si>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</si>
  <si>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</si>
  <si>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</si>
  <si>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</si>
  <si>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</si>
  <si>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</si>
  <si>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</si>
  <si>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</si>
  <si>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</si>
  <si>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</si>
  <si>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</si>
  <si>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</si>
  <si>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</si>
  <si>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</si>
  <si>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</si>
  <si>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</si>
  <si>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</si>
  <si>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</si>
  <si>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</si>
  <si>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</si>
  <si>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</si>
  <si>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</si>
  <si>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</si>
  <si>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</si>
  <si>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</si>
  <si>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</si>
  <si>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</si>
  <si>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</si>
  <si>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</si>
  <si>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</si>
  <si>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</si>
  <si>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</si>
  <si>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</si>
  <si>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</si>
  <si>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</si>
  <si>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</si>
  <si>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</si>
  <si>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</si>
  <si>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</si>
  <si>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</si>
  <si>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</si>
  <si>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</si>
  <si>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</si>
  <si>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</si>
  <si>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</si>
  <si>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</si>
  <si>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</si>
  <si>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</si>
  <si>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</si>
  <si>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</si>
  <si>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</si>
  <si>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</si>
  <si>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</si>
  <si>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</si>
  <si>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</si>
  <si>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</si>
  <si>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</si>
  <si>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</si>
  <si>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</si>
  <si>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</si>
  <si>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</si>
  <si>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</si>
  <si>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</si>
  <si>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</si>
  <si>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</si>
  <si>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</si>
  <si>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</si>
  <si>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</si>
  <si>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</si>
  <si>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</si>
  <si>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</si>
  <si>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</si>
  <si>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</si>
  <si>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</si>
  <si>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</si>
  <si>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</si>
  <si>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</si>
  <si>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</si>
  <si>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</si>
  <si>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</si>
  <si>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</si>
  <si>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</si>
  <si>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</si>
  <si>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</si>
  <si>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</si>
  <si>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</si>
  <si>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</si>
  <si>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</si>
  <si>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</si>
  <si>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</si>
  <si>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</si>
  <si>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</si>
  <si>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</si>
  <si>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</si>
  <si>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</si>
  <si>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</si>
  <si>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</si>
  <si>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</si>
  <si>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</si>
  <si>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</si>
  <si>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</si>
  <si>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</si>
  <si>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</si>
  <si>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</si>
  <si>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</si>
  <si>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</si>
  <si>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</si>
  <si>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</si>
  <si>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</si>
  <si>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</si>
  <si>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</si>
  <si>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</si>
  <si>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</si>
  <si>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</si>
  <si>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</si>
  <si>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</si>
  <si>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</si>
  <si>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</si>
  <si>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</si>
  <si>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</si>
  <si>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</si>
  <si>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</si>
  <si>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</si>
  <si>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</si>
  <si>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</si>
  <si>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</si>
  <si>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</si>
  <si>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</si>
  <si>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</si>
  <si>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</si>
  <si>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</si>
  <si>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</si>
  <si>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</si>
  <si>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</si>
  <si>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</si>
  <si>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</si>
  <si>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</si>
  <si>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</si>
  <si>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</si>
  <si>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</si>
  <si>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</si>
  <si>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</si>
  <si>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</si>
  <si>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</si>
  <si>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</si>
  <si>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</si>
  <si>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</si>
  <si>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</si>
  <si>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</si>
  <si>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</si>
  <si>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</si>
  <si>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</si>
  <si>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</si>
  <si>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</si>
  <si>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</si>
  <si>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</si>
  <si>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</si>
  <si>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</si>
  <si>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</si>
  <si>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</si>
  <si>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</si>
  <si>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</si>
  <si>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</si>
  <si>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</si>
  <si>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</si>
  <si>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</si>
  <si>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</si>
  <si>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</si>
  <si>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</si>
  <si>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</si>
  <si>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</si>
  <si>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</si>
  <si>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</si>
  <si>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</si>
  <si>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</si>
  <si>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</si>
  <si>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</si>
  <si>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</si>
  <si>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</si>
  <si>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</si>
  <si>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</si>
  <si>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</si>
  <si>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</si>
  <si>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</si>
  <si>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</si>
  <si>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</si>
  <si>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</si>
  <si>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</si>
  <si>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</si>
  <si>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</si>
  <si>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</si>
  <si>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</si>
  <si>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</si>
  <si>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</si>
  <si>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</si>
  <si>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</si>
  <si>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</si>
  <si>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</si>
  <si>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</si>
  <si>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</si>
  <si>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</si>
  <si>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</si>
  <si>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</si>
  <si>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</si>
  <si>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</si>
  <si>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</si>
  <si>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</si>
  <si>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</si>
  <si>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</si>
  <si>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</si>
  <si>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</si>
  <si>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</si>
  <si>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</si>
  <si>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</si>
  <si>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</si>
  <si>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</si>
  <si>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</si>
  <si>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</si>
  <si>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</si>
  <si>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</si>
  <si>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</si>
  <si>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</si>
  <si>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</si>
  <si>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</si>
  <si>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</si>
  <si>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</si>
  <si>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</si>
  <si>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</si>
  <si>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</si>
  <si>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</si>
  <si>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</si>
  <si>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</si>
  <si>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</si>
  <si>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</si>
  <si>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</si>
  <si>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</si>
  <si>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</si>
  <si>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</si>
  <si>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</si>
  <si>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</si>
  <si>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</si>
  <si>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</si>
  <si>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</si>
  <si>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</si>
  <si>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</si>
  <si>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</si>
  <si>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</si>
  <si>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</si>
  <si>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</si>
  <si>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</si>
  <si>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</si>
  <si>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</si>
  <si>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</si>
  <si>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</si>
  <si>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</si>
  <si>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</si>
  <si>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</si>
  <si>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</si>
  <si>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</si>
  <si>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</si>
  <si>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</si>
  <si>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</si>
  <si>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</si>
  <si>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</si>
  <si>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</si>
  <si>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</si>
  <si>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</si>
  <si>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</si>
  <si>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</si>
  <si>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</si>
  <si>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</si>
  <si>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</si>
  <si>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</si>
  <si>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</si>
  <si>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</si>
  <si>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</si>
  <si>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</si>
  <si>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</si>
  <si>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</si>
  <si>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</si>
  <si>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</si>
  <si>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</si>
  <si>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</si>
  <si>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</si>
  <si>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</si>
  <si>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</si>
  <si>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</si>
  <si>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</si>
  <si>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</si>
  <si>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</si>
  <si>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</si>
  <si>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</si>
  <si>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</si>
  <si>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</si>
  <si>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</si>
  <si>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</si>
  <si>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</si>
  <si>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</si>
  <si>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</si>
  <si>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</si>
  <si>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</si>
  <si>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</si>
  <si>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</si>
  <si>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</si>
  <si>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</si>
  <si>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</si>
  <si>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</si>
  <si>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</si>
  <si>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</si>
  <si>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</si>
  <si>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</si>
  <si>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</si>
  <si>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</si>
  <si>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</si>
  <si>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</si>
  <si>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</si>
  <si>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</si>
  <si>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</si>
  <si>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</si>
  <si>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</si>
  <si>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</si>
  <si>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</si>
  <si>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</si>
  <si>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</si>
  <si>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</si>
  <si>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</si>
  <si>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</si>
  <si>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</si>
  <si>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</si>
  <si>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</si>
  <si>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</si>
  <si>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</si>
  <si>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</si>
  <si>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</si>
  <si>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</si>
  <si>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</si>
  <si>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</si>
  <si>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</si>
  <si>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</si>
  <si>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</si>
  <si>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</si>
  <si>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</si>
  <si>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</si>
  <si>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</si>
  <si>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</si>
  <si>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</si>
  <si>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</si>
  <si>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</si>
  <si>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</si>
  <si>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</si>
  <si>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</si>
  <si>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</si>
  <si>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</si>
  <si>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</si>
  <si>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</si>
  <si>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</si>
  <si>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</si>
  <si>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</si>
  <si>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</si>
  <si>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</si>
  <si>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</si>
  <si>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</si>
  <si>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</si>
  <si>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</si>
  <si>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</si>
  <si>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</si>
  <si>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</si>
  <si>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</si>
  <si>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</si>
  <si>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</si>
  <si>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</si>
  <si>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</si>
  <si>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</si>
  <si>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</si>
  <si>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</si>
  <si>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</si>
  <si>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</si>
  <si>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</si>
  <si>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</si>
  <si>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</si>
  <si>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</si>
  <si>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</si>
  <si>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</si>
  <si>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</si>
  <si>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</si>
  <si>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</si>
  <si>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</si>
  <si>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</si>
  <si>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</si>
  <si>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</si>
  <si>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</si>
  <si>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</si>
  <si>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</si>
  <si>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</si>
  <si>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</si>
  <si>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</si>
  <si>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</si>
  <si>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</si>
  <si>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</si>
  <si>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</si>
  <si>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</si>
  <si>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</si>
  <si>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</si>
  <si>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</si>
  <si>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</si>
  <si>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</si>
  <si>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</si>
  <si>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</si>
  <si>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</si>
  <si>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</si>
  <si>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</si>
  <si>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</si>
  <si>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</si>
  <si>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</si>
  <si>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</si>
  <si>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</si>
  <si>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</si>
  <si>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</si>
  <si>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</si>
  <si>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</si>
  <si>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</si>
  <si>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</si>
  <si>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</si>
  <si>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</si>
  <si>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</si>
  <si>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</si>
  <si>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</si>
  <si>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</si>
  <si>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</si>
  <si>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</si>
  <si>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</si>
  <si>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</si>
  <si>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</si>
  <si>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</si>
  <si>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</si>
  <si>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</si>
  <si>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</si>
  <si>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</si>
  <si>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</si>
  <si>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</si>
  <si>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</si>
  <si>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</si>
  <si>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</si>
  <si>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</si>
  <si>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</si>
  <si>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</si>
  <si>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</si>
  <si>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</si>
  <si>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</si>
  <si>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</si>
  <si>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</si>
  <si>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</si>
  <si>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</si>
  <si>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</si>
  <si>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</si>
  <si>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</si>
  <si>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</si>
  <si>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</si>
  <si>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</si>
  <si>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</si>
  <si>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</si>
  <si>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</si>
  <si>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</si>
  <si>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</si>
  <si>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</si>
  <si>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</si>
  <si>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</si>
  <si>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</si>
  <si>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</si>
  <si>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</si>
  <si>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</si>
  <si>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</si>
  <si>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</si>
  <si>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</si>
  <si>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</si>
  <si>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</si>
  <si>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</si>
  <si>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</si>
  <si>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</si>
  <si>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</si>
  <si>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</si>
  <si>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</si>
  <si>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</si>
  <si>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</si>
  <si>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</si>
  <si>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</si>
  <si>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</si>
  <si>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</si>
  <si>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</si>
  <si>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</si>
  <si>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</si>
  <si>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</si>
  <si>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</si>
  <si>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</si>
  <si>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</si>
  <si>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</si>
  <si>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</si>
  <si>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</si>
  <si>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</si>
  <si>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</si>
  <si>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</si>
  <si>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</si>
  <si>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</si>
  <si>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</si>
  <si>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</si>
  <si>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</si>
  <si>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</si>
  <si>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</si>
  <si>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</si>
  <si>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</si>
  <si>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</si>
  <si>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</si>
  <si>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</si>
  <si>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</si>
  <si>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</si>
  <si>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</si>
  <si>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</si>
  <si>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</si>
  <si>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</si>
  <si>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</si>
  <si>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</si>
  <si>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</si>
  <si>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</si>
  <si>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</si>
  <si>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</si>
  <si>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</si>
  <si>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</si>
  <si>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</si>
  <si>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</si>
  <si>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</si>
  <si>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</si>
  <si>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</si>
  <si>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</si>
  <si>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</si>
  <si>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</si>
  <si>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</si>
  <si>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</si>
  <si>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</si>
  <si>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</si>
  <si>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</si>
  <si>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</si>
  <si>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</si>
  <si>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</si>
  <si>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</si>
  <si>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</si>
  <si>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</si>
  <si>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</si>
  <si>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</si>
  <si>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</si>
  <si>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</si>
  <si>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</si>
  <si>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</si>
  <si>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</si>
  <si>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</si>
  <si>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</si>
  <si>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</si>
  <si>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</si>
  <si>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</si>
  <si>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</si>
  <si>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</si>
  <si>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</si>
  <si>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</si>
  <si>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</si>
  <si>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</si>
  <si>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</si>
  <si>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</si>
  <si>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</si>
  <si>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</si>
  <si>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</si>
  <si>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</si>
  <si>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</si>
  <si>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</si>
  <si>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</si>
  <si>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</si>
  <si>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</si>
  <si>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</si>
  <si>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</si>
  <si>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</si>
  <si>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</si>
  <si>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</si>
  <si>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</si>
  <si>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</si>
  <si>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</si>
  <si>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</si>
  <si>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</si>
  <si>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</si>
  <si>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</si>
  <si>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</si>
  <si>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</si>
  <si>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</si>
  <si>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</si>
  <si>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</si>
  <si>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</si>
  <si>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</si>
  <si>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</si>
  <si>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</si>
  <si>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</si>
  <si>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</si>
  <si>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</si>
  <si>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</si>
  <si>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</si>
  <si>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</si>
  <si>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</si>
  <si>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</si>
  <si>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</si>
  <si>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</si>
  <si>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</si>
  <si>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</si>
  <si>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</si>
  <si>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</si>
  <si>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</si>
  <si>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</si>
  <si>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</si>
  <si>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</si>
  <si>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</si>
  <si>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</si>
  <si>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</si>
  <si>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</si>
  <si>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</si>
  <si>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</si>
  <si>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</si>
  <si>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</si>
  <si>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</si>
  <si>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</si>
  <si>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</si>
  <si>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</si>
  <si>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</si>
  <si>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</si>
  <si>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</si>
  <si>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</si>
  <si>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</si>
  <si>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</si>
  <si>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</si>
  <si>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</si>
  <si>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</si>
  <si>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</si>
  <si>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</si>
  <si>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</si>
  <si>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</si>
  <si>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</si>
  <si>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</si>
  <si>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</si>
  <si>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</si>
  <si>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</si>
  <si>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</si>
  <si>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</si>
  <si>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</si>
  <si>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</si>
  <si>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</si>
  <si>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</si>
  <si>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</si>
  <si>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</si>
  <si>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</si>
  <si>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</si>
  <si>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</si>
  <si>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</si>
  <si>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</si>
  <si>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</si>
  <si>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</si>
  <si>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</si>
  <si>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</si>
  <si>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</si>
  <si>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</si>
  <si>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</si>
  <si>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</si>
  <si>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</si>
  <si>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</si>
  <si>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</si>
  <si>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</si>
  <si>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</si>
  <si>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</si>
  <si>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</si>
  <si>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</si>
  <si>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</si>
  <si>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</si>
  <si>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</si>
  <si>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</si>
  <si>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</si>
  <si>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</si>
  <si>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</si>
  <si>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</si>
  <si>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</si>
  <si>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</si>
  <si>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</si>
  <si>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</si>
  <si>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</si>
  <si>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</si>
  <si>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</si>
  <si>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</si>
  <si>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</si>
  <si>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</si>
  <si>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</si>
  <si>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</si>
  <si>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</si>
  <si>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</si>
  <si>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</si>
  <si>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</si>
  <si>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</si>
  <si>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</si>
  <si>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</si>
  <si>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</si>
  <si>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</si>
  <si>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</si>
  <si>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</si>
  <si>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</si>
  <si>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</si>
  <si>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</si>
  <si>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</si>
  <si>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</si>
  <si>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</si>
  <si>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</si>
  <si>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</si>
  <si>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</si>
  <si>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</si>
  <si>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</si>
  <si>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</si>
  <si>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</si>
  <si>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</si>
  <si>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</si>
  <si>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</si>
  <si>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</si>
  <si>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</si>
  <si>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</si>
  <si>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</si>
  <si>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</si>
  <si>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</si>
  <si>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</si>
  <si>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</si>
  <si>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</si>
  <si>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</si>
  <si>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</si>
  <si>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</si>
  <si>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</si>
  <si>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</si>
  <si>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</si>
  <si>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</si>
  <si>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</si>
  <si>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</si>
  <si>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</si>
  <si>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</si>
  <si>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</si>
  <si>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</si>
  <si>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</si>
  <si>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</si>
  <si>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</si>
  <si>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</si>
  <si>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</si>
  <si>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</si>
  <si>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</si>
  <si>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</si>
  <si>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</si>
  <si>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</si>
  <si>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</si>
  <si>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</si>
  <si>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</si>
  <si>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</si>
  <si>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</si>
  <si>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</si>
  <si>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</si>
  <si>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</si>
  <si>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</si>
  <si>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</si>
  <si>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</si>
  <si>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</si>
  <si>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</si>
  <si>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</si>
  <si>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</si>
  <si>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</si>
  <si>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</si>
  <si>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</si>
  <si>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</si>
  <si>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</si>
  <si>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</si>
  <si>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</si>
  <si>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</si>
  <si>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</si>
  <si>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</si>
  <si>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</si>
  <si>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</si>
  <si>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</si>
  <si>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</si>
  <si>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</si>
  <si>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</si>
  <si>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</si>
  <si>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</si>
  <si>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</si>
  <si>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</si>
  <si>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</si>
  <si>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</si>
  <si>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</si>
  <si>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</si>
  <si>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</si>
  <si>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</si>
  <si>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</si>
  <si>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</si>
  <si>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</si>
  <si>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</si>
  <si>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</si>
  <si>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</si>
  <si>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</si>
  <si>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</si>
  <si>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</si>
  <si>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</si>
  <si>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</si>
  <si>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</si>
  <si>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</si>
  <si>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</si>
  <si>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</si>
  <si>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</si>
  <si>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</si>
  <si>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</si>
  <si>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</si>
  <si>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</si>
  <si>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</si>
  <si>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</si>
  <si>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</si>
  <si>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</si>
  <si>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</si>
  <si>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</si>
  <si>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</si>
  <si>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</si>
  <si>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</si>
  <si>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</si>
  <si>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</si>
  <si>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</si>
  <si>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</si>
  <si>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</si>
  <si>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</si>
  <si>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</si>
  <si>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</si>
  <si>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</si>
  <si>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</si>
  <si>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</si>
  <si>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</si>
  <si>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</si>
  <si>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</si>
  <si>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</si>
  <si>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</si>
  <si>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</si>
  <si>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</si>
  <si>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</si>
  <si>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</si>
  <si>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</si>
  <si>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</si>
  <si>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</si>
  <si>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</si>
  <si>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</si>
  <si>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</si>
  <si>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</si>
  <si>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</si>
  <si>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</si>
  <si>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</si>
  <si>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</si>
  <si>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</si>
  <si>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</si>
  <si>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</si>
  <si>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</si>
  <si>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</si>
  <si>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</si>
  <si>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</si>
  <si>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</si>
  <si>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</si>
  <si>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</si>
  <si>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</si>
  <si>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</si>
  <si>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</si>
  <si>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</si>
  <si>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</si>
  <si>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</si>
  <si>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</si>
  <si>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</si>
  <si>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</si>
  <si>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</si>
  <si>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</si>
  <si>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</si>
  <si>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</si>
  <si>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</si>
  <si>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</si>
  <si>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</si>
  <si>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</si>
  <si>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</si>
  <si>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</si>
  <si>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</si>
  <si>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</si>
  <si>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</si>
  <si>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</si>
  <si>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</si>
  <si>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</si>
  <si>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</si>
  <si>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</si>
  <si>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</si>
  <si>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</si>
  <si>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</si>
  <si>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</si>
  <si>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</si>
  <si>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</si>
  <si>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</si>
  <si>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</si>
  <si>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</si>
  <si>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</si>
  <si>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</si>
  <si>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</si>
  <si>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</si>
  <si>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</si>
  <si>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</si>
  <si>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</si>
  <si>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</si>
  <si>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</si>
  <si>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</si>
  <si>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</si>
  <si>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</si>
  <si>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</si>
  <si>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</si>
  <si>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</si>
  <si>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</si>
  <si>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</si>
  <si>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</si>
  <si>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</si>
  <si>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</si>
  <si>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</si>
  <si>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</si>
  <si>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</si>
  <si>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</si>
  <si>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</si>
  <si>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</si>
  <si>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</si>
  <si>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</si>
  <si>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</si>
  <si>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</si>
  <si>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</si>
  <si>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</si>
  <si>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</si>
  <si>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</si>
  <si>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</si>
  <si>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</si>
  <si>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</si>
  <si>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</si>
  <si>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</si>
  <si>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</si>
  <si>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</si>
  <si>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</si>
  <si>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</si>
  <si>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</si>
  <si>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</si>
  <si>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</si>
  <si>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</si>
  <si>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</si>
  <si>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</si>
  <si>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</si>
  <si>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</si>
  <si>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</si>
  <si>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</si>
  <si>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</si>
  <si>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</si>
  <si>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</si>
  <si>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</si>
  <si>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</si>
  <si>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</si>
  <si>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</si>
  <si>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</si>
  <si>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</si>
  <si>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</si>
  <si>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</si>
  <si>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</si>
  <si>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</si>
  <si>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</si>
  <si>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</si>
  <si>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</si>
  <si>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</si>
  <si>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</si>
  <si>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</si>
  <si>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</si>
  <si>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</si>
  <si>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</si>
  <si>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</si>
  <si>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</si>
  <si>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</si>
  <si>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</si>
  <si>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</si>
  <si>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</si>
  <si>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</si>
  <si>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</si>
  <si>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</si>
  <si>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</si>
  <si>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</si>
  <si>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</si>
  <si>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</si>
  <si>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</si>
  <si>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</si>
  <si>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</si>
  <si>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</si>
  <si>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</si>
  <si>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</si>
  <si>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</si>
  <si>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</si>
  <si>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</si>
  <si>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</si>
  <si>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</si>
  <si>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</si>
  <si>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</si>
  <si>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</si>
  <si>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</si>
  <si>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</si>
  <si>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</si>
  <si>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</si>
  <si>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</si>
  <si>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</si>
  <si>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</si>
  <si>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</si>
  <si>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</si>
  <si>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</si>
  <si>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</si>
  <si>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</si>
  <si>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</si>
  <si>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</si>
  <si>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</si>
  <si>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</si>
  <si>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</si>
  <si>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</si>
  <si>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</si>
  <si>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</si>
  <si>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</si>
  <si>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</si>
  <si>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</si>
  <si>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</si>
  <si>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</si>
  <si>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</si>
  <si>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</si>
  <si>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</si>
  <si>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</si>
  <si>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</si>
  <si>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</si>
  <si>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</si>
  <si>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</si>
  <si>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</si>
  <si>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</si>
  <si>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</si>
  <si>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</si>
  <si>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</si>
  <si>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</si>
  <si>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</si>
  <si>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</si>
  <si>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</si>
  <si>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</si>
  <si>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</si>
  <si>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</si>
  <si>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</si>
  <si>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</si>
  <si>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</si>
  <si>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</si>
  <si>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</si>
  <si>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</si>
  <si>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</si>
  <si>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</si>
  <si>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</si>
  <si>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</si>
  <si>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</si>
  <si>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</si>
  <si>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</si>
  <si>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</si>
  <si>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</si>
  <si>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</si>
  <si>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</si>
  <si>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</si>
  <si>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</si>
  <si>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</si>
  <si>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</si>
  <si>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</si>
  <si>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</si>
  <si>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</si>
  <si>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</si>
  <si>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</si>
  <si>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</si>
  <si>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</si>
  <si>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</si>
  <si>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</si>
  <si>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</si>
  <si>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</si>
  <si>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</si>
  <si>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</si>
  <si>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</si>
  <si>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</si>
  <si>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</si>
  <si>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</si>
  <si>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</si>
  <si>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</si>
  <si>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</si>
  <si>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</si>
  <si>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</si>
  <si>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</si>
  <si>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</si>
  <si>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</si>
  <si>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</si>
  <si>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</si>
  <si>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</si>
  <si>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</si>
  <si>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</si>
  <si>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</si>
  <si>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</si>
  <si>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</si>
  <si>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</si>
  <si>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</si>
  <si>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</si>
  <si>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</si>
  <si>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</si>
  <si>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</si>
  <si>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</si>
  <si>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</si>
  <si>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</si>
  <si>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</si>
  <si>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</si>
  <si>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</si>
  <si>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</si>
  <si>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</si>
  <si>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</si>
  <si>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</si>
  <si>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</si>
  <si>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</si>
  <si>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</si>
  <si>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</si>
  <si>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</si>
  <si>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</si>
  <si>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</si>
  <si>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</si>
  <si>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</si>
  <si>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</si>
  <si>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</si>
  <si>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</si>
  <si>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</si>
  <si>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</si>
  <si>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</si>
  <si>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</si>
  <si>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</si>
  <si>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</si>
  <si>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</si>
  <si>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</si>
  <si>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</si>
  <si>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</si>
  <si>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</si>
  <si>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</si>
  <si>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</si>
  <si>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</si>
  <si>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</si>
  <si>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</si>
  <si>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</si>
  <si>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</si>
  <si>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</si>
  <si>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</si>
  <si>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</si>
  <si>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</si>
  <si>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</si>
  <si>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</si>
  <si>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</si>
  <si>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</si>
  <si>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</si>
  <si>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</si>
  <si>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</si>
  <si>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</si>
  <si>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</si>
  <si>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</si>
  <si>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</si>
  <si>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</si>
  <si>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</si>
  <si>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</si>
  <si>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</si>
  <si>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</si>
  <si>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</si>
  <si>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</si>
  <si>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</si>
  <si>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</si>
  <si>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</si>
  <si>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</si>
  <si>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</si>
  <si>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</si>
  <si>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</si>
  <si>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</si>
  <si>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</si>
  <si>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</si>
  <si>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</si>
  <si>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</si>
  <si>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</si>
  <si>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</si>
  <si>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</si>
  <si>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</si>
  <si>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</si>
  <si>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</si>
  <si>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</si>
  <si>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</si>
  <si>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</si>
  <si>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</si>
  <si>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</si>
  <si>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</si>
  <si>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</si>
  <si>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</si>
  <si>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</si>
  <si>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</si>
  <si>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</si>
  <si>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</si>
  <si>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</si>
  <si>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</si>
  <si>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</si>
  <si>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</si>
  <si>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</si>
  <si>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</si>
  <si>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</si>
  <si>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</si>
  <si>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</si>
  <si>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</si>
  <si>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</si>
  <si>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</si>
  <si>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</si>
  <si>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</si>
  <si>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</si>
  <si>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</si>
  <si>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</si>
  <si>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</si>
  <si>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</si>
  <si>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</si>
  <si>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</si>
  <si>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</si>
  <si>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</si>
  <si>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</si>
  <si>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</si>
  <si>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</si>
  <si>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</si>
  <si>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</si>
  <si>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</si>
  <si>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</si>
  <si>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</si>
  <si>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</si>
  <si>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</si>
  <si>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</si>
  <si>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</si>
  <si>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</si>
  <si>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</si>
  <si>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</si>
  <si>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</si>
  <si>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</si>
  <si>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</si>
  <si>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</si>
  <si>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</si>
  <si>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</si>
  <si>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</si>
  <si>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</si>
  <si>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</si>
  <si>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</si>
  <si>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</si>
  <si>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</si>
  <si>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</si>
  <si>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</si>
  <si>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</si>
  <si>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</si>
  <si>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</si>
  <si>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</si>
  <si>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</si>
  <si>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</si>
  <si>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</si>
  <si>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</si>
  <si>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</si>
  <si>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</si>
  <si>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</si>
  <si>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</si>
  <si>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</si>
  <si>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</si>
  <si>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</si>
  <si>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</si>
  <si>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</si>
  <si>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</si>
  <si>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</si>
  <si>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</si>
  <si>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</si>
  <si>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</si>
  <si>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</si>
  <si>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</si>
  <si>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</si>
  <si>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</si>
  <si>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</si>
  <si>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</si>
  <si>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</si>
  <si>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</si>
  <si>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</si>
  <si>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</si>
  <si>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</si>
  <si>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</si>
  <si>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</si>
  <si>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</si>
  <si>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</si>
  <si>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</si>
  <si>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</si>
  <si>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</si>
  <si>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</si>
  <si>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</si>
  <si>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</si>
  <si>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</si>
  <si>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</si>
  <si>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</si>
  <si>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</si>
  <si>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</si>
  <si>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</si>
  <si>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</si>
  <si>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</si>
  <si>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</si>
  <si>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</si>
  <si>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</si>
  <si>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</si>
  <si>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</si>
  <si>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</si>
  <si>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</si>
  <si>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</si>
  <si>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</si>
  <si>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</si>
  <si>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</si>
  <si>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</si>
  <si>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</si>
  <si>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</si>
  <si>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</si>
  <si>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</si>
  <si>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</si>
  <si>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</si>
  <si>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</si>
  <si>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</si>
  <si>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</si>
  <si>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</si>
  <si>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</si>
  <si>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</si>
  <si>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</si>
  <si>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</si>
  <si>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</si>
  <si>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</si>
  <si>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</si>
  <si>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</si>
  <si>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</si>
  <si>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</si>
  <si>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</si>
  <si>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</si>
  <si>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</si>
  <si>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</si>
  <si>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</si>
  <si>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</si>
  <si>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</si>
  <si>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</si>
  <si>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</si>
  <si>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</si>
  <si>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</si>
  <si>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</si>
  <si>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</si>
  <si>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</si>
  <si>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</si>
  <si>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</si>
  <si>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</si>
  <si>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</si>
  <si>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</si>
  <si>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</si>
  <si>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</si>
  <si>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</si>
  <si>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</si>
  <si>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</si>
  <si>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</si>
  <si>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</si>
  <si>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</si>
  <si>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</si>
  <si>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</si>
  <si>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</si>
  <si>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</si>
  <si>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</si>
  <si>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</si>
  <si>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</si>
  <si>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</si>
  <si>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</si>
  <si>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</si>
  <si>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</si>
  <si>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</si>
  <si>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</si>
  <si>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</si>
  <si>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</si>
  <si>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</si>
  <si>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</si>
  <si>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</si>
  <si>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</si>
  <si>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</si>
  <si>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</si>
  <si>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</si>
  <si>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</si>
  <si>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</si>
  <si>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</si>
  <si>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</si>
  <si>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</si>
  <si>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</si>
  <si>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</si>
  <si>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</si>
  <si>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</si>
  <si>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</si>
  <si>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</si>
  <si>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</si>
  <si>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</si>
  <si>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</si>
  <si>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</si>
  <si>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</si>
  <si>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</si>
  <si>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</si>
  <si>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</si>
  <si>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</si>
  <si>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</si>
  <si>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</si>
  <si>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</si>
  <si>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</si>
  <si>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</si>
  <si>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</si>
  <si>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</si>
  <si>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</si>
  <si>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</si>
  <si>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</si>
  <si>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</si>
  <si>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</si>
  <si>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</si>
  <si>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</si>
  <si>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</si>
  <si>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</si>
  <si>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</si>
  <si>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</si>
  <si>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</si>
  <si>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</si>
  <si>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</si>
  <si>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</si>
  <si>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</si>
  <si>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</si>
  <si>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</si>
  <si>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</si>
  <si>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</si>
  <si>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</si>
  <si>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</si>
  <si>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</si>
  <si>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</si>
  <si>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</si>
  <si>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</si>
  <si>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</si>
  <si>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</si>
  <si>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</si>
  <si>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</si>
  <si>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</si>
  <si>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</si>
  <si>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</si>
  <si>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</si>
  <si>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</si>
  <si>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</si>
  <si>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</si>
  <si>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</si>
  <si>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</si>
  <si>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</si>
  <si>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</si>
  <si>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</si>
  <si>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</si>
  <si>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</si>
  <si>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</si>
  <si>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</si>
  <si>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</si>
  <si>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</si>
  <si>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</si>
  <si>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</si>
  <si>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</si>
  <si>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</si>
  <si>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</si>
  <si>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</si>
  <si>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</si>
  <si>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</si>
  <si>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</si>
  <si>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</si>
  <si>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</si>
  <si>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</si>
  <si>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</si>
  <si>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</si>
  <si>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</si>
  <si>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</si>
  <si>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</si>
  <si>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</si>
  <si>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</si>
  <si>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</si>
  <si>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</si>
  <si>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</si>
  <si>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</si>
  <si>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</si>
  <si>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</si>
  <si>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</si>
  <si>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</si>
  <si>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</si>
  <si>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</si>
  <si>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</si>
  <si>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</si>
  <si>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</si>
  <si>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</si>
  <si>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</si>
  <si>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</si>
  <si>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</si>
  <si>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</si>
  <si>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</si>
  <si>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</si>
  <si>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</si>
  <si>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</si>
  <si>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</si>
  <si>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</si>
  <si>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</si>
  <si>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</si>
  <si>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</si>
  <si>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</si>
  <si>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</si>
  <si>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</si>
  <si>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</si>
  <si>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</si>
  <si>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</si>
  <si>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</si>
  <si>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</si>
  <si>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</si>
  <si>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</si>
  <si>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</si>
  <si>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</si>
  <si>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</si>
  <si>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</si>
  <si>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</si>
  <si>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</si>
  <si>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</si>
  <si>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</si>
  <si>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</si>
  <si>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</si>
  <si>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</si>
  <si>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</si>
  <si>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</si>
  <si>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</si>
  <si>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</si>
  <si>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</si>
  <si>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</si>
  <si>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</si>
  <si>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</si>
  <si>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</si>
  <si>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</si>
  <si>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</si>
  <si>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</si>
  <si>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</si>
  <si>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</si>
  <si>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</si>
  <si>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</si>
  <si>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</si>
  <si>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</si>
  <si>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</si>
  <si>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</si>
  <si>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</si>
  <si>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</si>
  <si>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</si>
  <si>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</si>
  <si>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</si>
  <si>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</si>
  <si>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</si>
  <si>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</si>
  <si>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</si>
  <si>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</si>
  <si>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</si>
  <si>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</si>
  <si>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</si>
  <si>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</si>
  <si>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</si>
  <si>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</si>
  <si>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</si>
  <si>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</si>
  <si>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</si>
  <si>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</si>
  <si>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</si>
  <si>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</si>
  <si>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</si>
  <si>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</si>
  <si>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</si>
  <si>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</si>
  <si>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</si>
  <si>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</si>
  <si>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</si>
  <si>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</si>
  <si>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</si>
  <si>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</si>
  <si>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</si>
  <si>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</si>
  <si>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</si>
  <si>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</si>
  <si>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</si>
  <si>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</si>
  <si>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</si>
  <si>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</si>
  <si>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</si>
  <si>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</si>
  <si>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</si>
  <si>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</si>
  <si>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</si>
  <si>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</si>
  <si>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</si>
  <si>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</si>
  <si>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</si>
  <si>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</si>
  <si>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</si>
  <si>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</si>
  <si>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</si>
  <si>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</si>
  <si>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</si>
  <si>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</si>
  <si>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</si>
  <si>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</si>
  <si>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</si>
  <si>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</si>
  <si>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</si>
  <si>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</si>
  <si>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</si>
  <si>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</si>
  <si>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</si>
  <si>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</si>
  <si>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</si>
  <si>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</si>
  <si>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</si>
  <si>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</si>
  <si>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</si>
  <si>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</si>
  <si>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</si>
  <si>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</si>
  <si>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</si>
  <si>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</si>
  <si>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</si>
  <si>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</si>
  <si>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</si>
  <si>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</si>
  <si>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</si>
  <si>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</si>
  <si>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</si>
  <si>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</si>
  <si>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</si>
  <si>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</si>
  <si>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</si>
  <si>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</si>
  <si>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</si>
  <si>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</si>
  <si>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</si>
  <si>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</si>
  <si>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</si>
  <si>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</si>
  <si>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</si>
  <si>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</si>
  <si>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</si>
  <si>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</si>
  <si>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</si>
  <si>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</si>
  <si>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</si>
  <si>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</si>
  <si>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</si>
  <si>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</si>
  <si>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</si>
  <si>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</si>
  <si>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</si>
  <si>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</si>
  <si>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</si>
  <si>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</si>
  <si>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</si>
  <si>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</si>
  <si>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</si>
  <si>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</si>
  <si>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</si>
  <si>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</si>
  <si>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</si>
  <si>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</si>
  <si>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</si>
  <si>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</si>
  <si>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</si>
  <si>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</si>
  <si>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</si>
  <si>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</si>
  <si>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</si>
  <si>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</si>
  <si>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</si>
  <si>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</si>
  <si>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</si>
  <si>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</si>
  <si>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</si>
  <si>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</si>
  <si>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</si>
  <si>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</si>
  <si>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</si>
  <si>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</si>
  <si>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</si>
  <si>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</si>
  <si>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</si>
  <si>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</si>
  <si>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</si>
  <si>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</si>
  <si>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</si>
  <si>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</si>
  <si>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</si>
  <si>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</si>
  <si>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</si>
  <si>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</si>
  <si>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</si>
  <si>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</si>
  <si>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</si>
  <si>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</si>
  <si>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</si>
  <si>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</si>
  <si>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</si>
  <si>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</si>
  <si>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</si>
  <si>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</si>
  <si>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</si>
  <si>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</si>
  <si>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</si>
  <si>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</si>
  <si>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</si>
  <si>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</si>
  <si>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</si>
  <si>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</si>
  <si>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</si>
  <si>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</si>
  <si>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</si>
  <si>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</si>
  <si>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</si>
  <si>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</si>
  <si>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</si>
  <si>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</si>
  <si>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</si>
  <si>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</si>
  <si>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</si>
  <si>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</si>
  <si>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</si>
  <si>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</si>
  <si>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</si>
  <si>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</si>
  <si>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</si>
  <si>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</si>
  <si>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</si>
  <si>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</si>
  <si>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</si>
  <si>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</si>
  <si>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</si>
  <si>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</si>
  <si>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</si>
  <si>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</si>
  <si>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</si>
  <si>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</si>
  <si>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</si>
  <si>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</si>
  <si>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</si>
  <si>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</si>
  <si>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</si>
  <si>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</si>
  <si>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</si>
  <si>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</si>
  <si>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</si>
  <si>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</si>
  <si>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</si>
  <si>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</si>
  <si>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</si>
  <si>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</si>
  <si>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</si>
  <si>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</si>
  <si>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</si>
  <si>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</si>
  <si>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</si>
  <si>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</si>
  <si>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</si>
  <si>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</si>
  <si>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</si>
  <si>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</si>
  <si>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</si>
  <si>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</si>
  <si>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</si>
  <si>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</si>
  <si>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</si>
  <si>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</si>
  <si>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</si>
  <si>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</si>
  <si>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</si>
  <si>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</si>
  <si>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</si>
  <si>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</si>
  <si>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</si>
  <si>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</si>
  <si>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</si>
  <si>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</si>
  <si>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</si>
  <si>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</si>
  <si>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</si>
  <si>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</si>
  <si>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</si>
  <si>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</si>
  <si>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</si>
  <si>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</si>
  <si>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</si>
  <si>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</si>
  <si>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</si>
  <si>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</si>
  <si>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</si>
  <si>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</si>
  <si>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</si>
  <si>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</si>
  <si>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</si>
  <si>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</si>
  <si>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</si>
  <si>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</si>
  <si>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</si>
  <si>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</si>
  <si>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</si>
  <si>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</si>
  <si>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</si>
  <si>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</si>
  <si>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</si>
  <si>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</si>
  <si>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</si>
  <si>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</si>
  <si>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</si>
  <si>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</si>
  <si>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</si>
  <si>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</si>
  <si>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</si>
  <si>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</si>
  <si>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</si>
  <si>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</si>
  <si>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</si>
  <si>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</si>
  <si>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</si>
  <si>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</si>
  <si>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</si>
  <si>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</si>
  <si>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</si>
  <si>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</si>
  <si>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</si>
  <si>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</si>
  <si>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</si>
  <si>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</si>
  <si>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</si>
  <si>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</si>
  <si>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</si>
  <si>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</si>
  <si>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</si>
  <si>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</si>
  <si>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</si>
  <si>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</si>
  <si>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</si>
  <si>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</si>
  <si>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</si>
  <si>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</si>
  <si>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</si>
  <si>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</si>
  <si>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</si>
  <si>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</si>
  <si>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</si>
  <si>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</si>
  <si>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</si>
  <si>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</si>
  <si>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</si>
  <si>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</si>
  <si>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</si>
  <si>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</si>
  <si>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</si>
  <si>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</si>
  <si>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</si>
  <si>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</si>
  <si>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</si>
  <si>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</si>
  <si>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</si>
  <si>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</si>
  <si>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</si>
  <si>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</si>
  <si>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</si>
  <si>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</si>
  <si>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</si>
  <si>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</si>
  <si>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</si>
  <si>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</si>
  <si>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</si>
  <si>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</si>
  <si>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</si>
  <si>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</si>
  <si>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</si>
  <si>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</si>
  <si>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</si>
  <si>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</si>
  <si>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</si>
  <si>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</si>
  <si>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</si>
  <si>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</si>
  <si>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</si>
  <si>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</si>
  <si>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</si>
  <si>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</si>
  <si>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</si>
  <si>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</si>
  <si>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</si>
  <si>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</si>
  <si>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</si>
  <si>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</si>
  <si>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</si>
  <si>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</si>
  <si>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</si>
  <si>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</si>
  <si>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</si>
  <si>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</si>
  <si>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</si>
  <si>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</si>
  <si>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</si>
  <si>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</si>
  <si>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</si>
  <si>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</si>
  <si>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</si>
  <si>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</si>
  <si>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</si>
  <si>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</si>
  <si>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</si>
  <si>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</si>
  <si>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</si>
  <si>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</si>
  <si>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</si>
  <si>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</si>
  <si>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</si>
  <si>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</si>
  <si>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</si>
  <si>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</si>
  <si>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</si>
  <si>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</si>
  <si>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</si>
  <si>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</si>
  <si>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</si>
  <si>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</si>
  <si>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</si>
  <si>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</si>
  <si>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</si>
  <si>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</si>
  <si>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</si>
  <si>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</si>
  <si>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</si>
  <si>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</si>
  <si>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</si>
  <si>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</si>
  <si>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</si>
  <si>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</si>
  <si>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</si>
  <si>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</si>
  <si>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</si>
  <si>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</si>
  <si>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</si>
  <si>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</si>
  <si>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</si>
  <si>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</si>
  <si>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</si>
  <si>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</si>
  <si>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</si>
  <si>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</si>
  <si>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</si>
  <si>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</si>
  <si>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</si>
  <si>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</si>
  <si>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</si>
  <si>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</si>
  <si>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</si>
  <si>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</si>
  <si>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</si>
  <si>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</si>
  <si>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</si>
  <si>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</si>
  <si>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</si>
  <si>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</si>
  <si>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</si>
  <si>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</si>
  <si>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</si>
  <si>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</si>
  <si>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</si>
  <si>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</si>
  <si>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</si>
  <si>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</si>
  <si>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</si>
  <si>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</si>
  <si>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</si>
  <si>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</si>
  <si>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</si>
  <si>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</si>
  <si>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</si>
  <si>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</si>
  <si>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</si>
  <si>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</si>
  <si>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</si>
  <si>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</si>
  <si>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</si>
  <si>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</si>
  <si>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</si>
  <si>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</si>
  <si>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</si>
  <si>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</si>
  <si>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</si>
  <si>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</si>
  <si>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</si>
  <si>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</si>
  <si>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</si>
  <si>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</si>
  <si>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</si>
  <si>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</si>
  <si>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</si>
  <si>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</si>
  <si>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</si>
  <si>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</si>
  <si>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</si>
  <si>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</si>
  <si>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</si>
  <si>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</si>
  <si>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</si>
  <si>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</si>
  <si>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</si>
  <si>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</si>
  <si>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</si>
  <si>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</si>
  <si>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</si>
  <si>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</si>
  <si>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</si>
  <si>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</si>
  <si>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</si>
  <si>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</si>
  <si>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</si>
  <si>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</si>
  <si>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</si>
  <si>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</si>
  <si>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</si>
  <si>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</si>
  <si>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</si>
  <si>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</si>
  <si>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</si>
  <si>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</si>
  <si>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</si>
  <si>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</si>
  <si>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</si>
  <si>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</si>
  <si>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</si>
  <si>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</si>
  <si>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</si>
  <si>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</si>
  <si>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</si>
  <si>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</si>
  <si>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</si>
  <si>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</si>
  <si>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</si>
  <si>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</si>
  <si>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</si>
  <si>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</si>
  <si>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</si>
  <si>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</si>
  <si>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</si>
  <si>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</si>
  <si>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</si>
  <si>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</si>
  <si>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</si>
  <si>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</si>
  <si>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</si>
  <si>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</si>
  <si>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</si>
  <si>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</si>
  <si>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</si>
  <si>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</si>
  <si>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</si>
  <si>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</si>
  <si>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</si>
  <si>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</si>
  <si>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</si>
  <si>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</si>
  <si>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</si>
  <si>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</si>
  <si>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</si>
  <si>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</si>
  <si>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</si>
  <si>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</si>
  <si>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</si>
  <si>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</si>
  <si>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</si>
  <si>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</si>
  <si>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</si>
  <si>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</si>
  <si>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</si>
  <si>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</si>
  <si>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</si>
  <si>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</si>
  <si>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</si>
  <si>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</si>
  <si>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</si>
  <si>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</si>
  <si>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</si>
  <si>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</si>
  <si>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</si>
  <si>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</si>
  <si>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</si>
  <si>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</si>
  <si>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</si>
  <si>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</si>
  <si>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</si>
  <si>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</si>
  <si>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</si>
  <si>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</si>
  <si>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</si>
  <si>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</si>
  <si>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</si>
  <si>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</si>
  <si>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</si>
  <si>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</si>
  <si>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</si>
  <si>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</si>
  <si>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</si>
  <si>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</si>
  <si>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</si>
  <si>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</si>
  <si>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</si>
  <si>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</si>
  <si>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</si>
  <si>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</si>
  <si>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</si>
  <si>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</si>
  <si>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</si>
  <si>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</si>
  <si>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</si>
  <si>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</si>
  <si>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</si>
  <si>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</si>
  <si>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</si>
  <si>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</si>
  <si>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</si>
  <si>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</si>
  <si>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</si>
  <si>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</si>
  <si>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</si>
  <si>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</si>
  <si>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</si>
  <si>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</si>
  <si>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</si>
  <si>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</si>
  <si>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</si>
  <si>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</si>
  <si>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</si>
  <si>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</si>
  <si>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</si>
  <si>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</si>
  <si>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</si>
  <si>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</si>
  <si>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</si>
  <si>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</si>
  <si>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</si>
  <si>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</si>
  <si>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</si>
  <si>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</si>
  <si>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</si>
  <si>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</si>
  <si>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</si>
  <si>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</si>
  <si>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</si>
  <si>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</si>
  <si>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</si>
  <si>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</si>
  <si>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</si>
  <si>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</si>
  <si>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</si>
  <si>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</si>
  <si>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</si>
  <si>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</si>
  <si>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</si>
  <si>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</si>
  <si>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</si>
  <si>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</si>
  <si>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</si>
  <si>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</si>
  <si>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</si>
  <si>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</si>
  <si>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</si>
  <si>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</si>
  <si>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</si>
  <si>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</si>
  <si>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</si>
  <si>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</si>
  <si>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</si>
  <si>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</si>
  <si>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</si>
  <si>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</si>
  <si>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</si>
  <si>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</si>
  <si>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</si>
  <si>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</si>
  <si>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</si>
  <si>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</si>
  <si>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</si>
  <si>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</si>
  <si>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</si>
  <si>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</si>
  <si>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</si>
  <si>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</si>
  <si>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</si>
  <si>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</si>
  <si>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</si>
  <si>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</si>
  <si>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</si>
  <si>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</si>
  <si>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</si>
  <si>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</si>
  <si>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</si>
  <si>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</si>
  <si>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</si>
  <si>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</si>
  <si>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</si>
  <si>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</si>
  <si>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</si>
  <si>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</si>
  <si>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</si>
  <si>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</si>
  <si>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</si>
  <si>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</si>
  <si>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</si>
  <si>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</si>
  <si>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</si>
  <si>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</si>
  <si>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</si>
  <si>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</si>
  <si>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</si>
  <si>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</si>
  <si>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</si>
  <si>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</si>
  <si>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</si>
  <si>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</si>
  <si>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</si>
  <si>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</si>
  <si>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</si>
  <si>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</si>
  <si>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</si>
  <si>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</si>
  <si>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</si>
  <si>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</si>
  <si>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</si>
  <si>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</si>
  <si>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</si>
  <si>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</si>
  <si>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</si>
  <si>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</si>
  <si>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</si>
  <si>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</si>
  <si>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</si>
  <si>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</si>
  <si>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</si>
  <si>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</si>
  <si>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</si>
  <si>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</si>
  <si>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</si>
  <si>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</si>
  <si>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</si>
  <si>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</si>
  <si>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</si>
  <si>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</si>
  <si>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</si>
  <si>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</si>
  <si>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</si>
  <si>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</si>
  <si>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</si>
  <si>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</si>
  <si>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</si>
  <si>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</si>
  <si>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</si>
  <si>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</si>
  <si>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</si>
  <si>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</si>
  <si>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</si>
  <si>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</si>
  <si>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</si>
  <si>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</si>
  <si>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</si>
  <si>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</si>
  <si>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</si>
  <si>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</si>
  <si>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</si>
  <si>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</si>
  <si>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</si>
  <si>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</si>
  <si>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</si>
  <si>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</si>
  <si>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</si>
  <si>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</si>
  <si>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</si>
  <si>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</si>
  <si>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</si>
  <si>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</si>
  <si>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</si>
  <si>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</si>
  <si>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</si>
  <si>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</si>
  <si>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</si>
  <si>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</si>
  <si>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</si>
  <si>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</si>
  <si>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</si>
  <si>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</si>
  <si>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</si>
  <si>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</si>
  <si>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</si>
  <si>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</si>
  <si>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</si>
  <si>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</si>
  <si>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</si>
  <si>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</si>
  <si>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</si>
  <si>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</si>
  <si>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</si>
  <si>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</si>
  <si>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</si>
  <si>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</si>
  <si>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</si>
  <si>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</si>
  <si>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</si>
  <si>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</si>
  <si>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</si>
  <si>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</si>
  <si>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</si>
  <si>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</si>
  <si>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</si>
  <si>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</si>
  <si>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</si>
  <si>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</si>
  <si>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</si>
  <si>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</si>
  <si>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</si>
  <si>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</si>
  <si>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</si>
  <si>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</si>
  <si>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</si>
  <si>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</si>
  <si>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</si>
  <si>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</si>
  <si>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</si>
  <si>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</si>
  <si>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</si>
  <si>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</si>
  <si>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</si>
  <si>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</si>
  <si>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</si>
  <si>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</si>
  <si>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</si>
  <si>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</si>
  <si>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</si>
  <si>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</si>
  <si>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</si>
  <si>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</si>
  <si>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</si>
  <si>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</si>
  <si>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</si>
  <si>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</si>
  <si>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</si>
  <si>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</si>
  <si>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</si>
  <si>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</si>
  <si>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</si>
  <si>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</si>
  <si>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</si>
  <si>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</si>
  <si>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</si>
  <si>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</si>
  <si>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</si>
  <si>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</si>
  <si>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</si>
  <si>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</si>
  <si>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</si>
  <si>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</si>
  <si>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</si>
  <si>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</si>
  <si>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</si>
  <si>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</si>
  <si>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</si>
  <si>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</si>
  <si>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</si>
  <si>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</si>
  <si>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</si>
  <si>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</si>
  <si>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</si>
  <si>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</si>
  <si>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</si>
  <si>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</si>
  <si>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</si>
  <si>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</si>
  <si>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</si>
  <si>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</si>
  <si>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</si>
  <si>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</si>
  <si>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</si>
  <si>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</si>
  <si>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</si>
  <si>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</si>
  <si>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</si>
  <si>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</si>
  <si>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</si>
  <si>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</si>
  <si>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</si>
  <si>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</si>
  <si>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</si>
  <si>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</si>
  <si>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</si>
  <si>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</si>
  <si>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</si>
  <si>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</si>
  <si>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</si>
  <si>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</si>
  <si>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</si>
  <si>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</si>
  <si>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</si>
  <si>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</si>
  <si>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</si>
  <si>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</si>
  <si>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</si>
  <si>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</si>
  <si>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</si>
  <si>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</si>
  <si>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</si>
  <si>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</si>
  <si>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</si>
  <si>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</si>
  <si>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</si>
  <si>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</si>
  <si>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</si>
  <si>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</si>
  <si>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</si>
  <si>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</si>
  <si>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</si>
  <si>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</si>
  <si>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</si>
  <si>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</si>
  <si>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</si>
  <si>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</si>
  <si>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</si>
  <si>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</si>
  <si>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</si>
  <si>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</si>
  <si>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</si>
  <si>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</si>
  <si>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</si>
  <si>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</si>
  <si>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</si>
  <si>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</si>
  <si>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</si>
  <si>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</si>
  <si>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</si>
  <si>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</si>
  <si>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</si>
  <si>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</si>
  <si>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</si>
  <si>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</si>
  <si>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</si>
  <si>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</si>
  <si>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</si>
  <si>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</si>
  <si>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</si>
  <si>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</si>
  <si>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</si>
  <si>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</si>
  <si>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</si>
  <si>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</si>
  <si>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</si>
  <si>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</si>
  <si>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</si>
  <si>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</si>
  <si>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</si>
  <si>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</si>
  <si>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</si>
  <si>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</si>
  <si>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</si>
  <si>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</si>
  <si>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</si>
  <si>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</si>
  <si>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</si>
  <si>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</si>
  <si>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</si>
  <si>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</si>
  <si>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</si>
  <si>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</si>
  <si>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</si>
  <si>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</si>
  <si>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</si>
  <si>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</si>
  <si>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</si>
  <si>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</si>
  <si>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</si>
  <si>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</si>
  <si>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</si>
  <si>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</si>
  <si>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</si>
  <si>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</si>
  <si>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</si>
  <si>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</si>
  <si>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</si>
  <si>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</si>
  <si>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</si>
  <si>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</si>
  <si>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</si>
  <si>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</si>
  <si>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</si>
  <si>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</si>
  <si>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</si>
  <si>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</si>
  <si>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</si>
  <si>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</si>
  <si>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</si>
  <si>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</si>
  <si>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</si>
  <si>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</si>
  <si>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</si>
  <si>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</si>
  <si>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</si>
  <si>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</si>
  <si>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</si>
  <si>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</si>
  <si>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</si>
  <si>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</si>
  <si>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</si>
  <si>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</si>
  <si>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</si>
  <si>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</si>
  <si>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</si>
  <si>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</si>
  <si>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</si>
  <si>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</si>
  <si>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</si>
  <si>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</si>
  <si>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</si>
  <si>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</si>
  <si>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</si>
  <si>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</si>
  <si>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</si>
  <si>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</si>
  <si>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</si>
  <si>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</si>
  <si>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</si>
  <si>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</si>
  <si>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</si>
  <si>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</si>
  <si>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</si>
  <si>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</si>
  <si>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</si>
  <si>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</si>
  <si>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</si>
  <si>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</si>
  <si>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</si>
  <si>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</si>
  <si>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</si>
  <si>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</si>
  <si>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</si>
  <si>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</si>
  <si>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</si>
  <si>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</si>
  <si>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</si>
  <si>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</si>
  <si>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</si>
  <si>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</si>
  <si>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</si>
  <si>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</si>
  <si>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</si>
  <si>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</si>
  <si>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</si>
  <si>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</si>
  <si>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</si>
  <si>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</si>
  <si>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</si>
  <si>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</si>
  <si>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</si>
  <si>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</si>
  <si>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</si>
  <si>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</si>
  <si>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</si>
  <si>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</si>
  <si>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</si>
  <si>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</si>
  <si>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</si>
  <si>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</si>
  <si>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</si>
  <si>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</si>
  <si>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</si>
  <si>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</si>
  <si>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</si>
  <si>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</si>
  <si>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</si>
  <si>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</si>
  <si>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</si>
  <si>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</si>
  <si>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</si>
  <si>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</si>
  <si>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</si>
  <si>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</si>
  <si>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</si>
  <si>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</si>
  <si>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</si>
  <si>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</si>
  <si>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</si>
  <si>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</si>
  <si>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</si>
  <si>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</si>
  <si>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</si>
  <si>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</si>
  <si>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</si>
  <si>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</si>
  <si>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</si>
  <si>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</si>
  <si>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</si>
  <si>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</si>
  <si>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</si>
  <si>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</si>
  <si>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</si>
  <si>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</si>
  <si>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</si>
  <si>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</si>
  <si>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</si>
  <si>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</si>
  <si>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</si>
  <si>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</si>
  <si>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</si>
  <si>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</si>
  <si>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</si>
  <si>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</si>
  <si>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</si>
  <si>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</si>
  <si>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</si>
  <si>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</si>
  <si>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</si>
  <si>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</si>
  <si>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</si>
  <si>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</si>
  <si>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</si>
  <si>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</si>
  <si>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</si>
  <si>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</si>
  <si>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</si>
  <si>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</si>
  <si>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</si>
  <si>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</si>
  <si>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</si>
  <si>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</si>
  <si>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</si>
  <si>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</si>
  <si>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</si>
  <si>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</si>
  <si>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</si>
  <si>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</si>
  <si>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</si>
  <si>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</si>
  <si>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</si>
  <si>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</si>
  <si>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</si>
  <si>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</si>
  <si>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</si>
  <si>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</si>
  <si>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</si>
  <si>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</si>
  <si>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</si>
  <si>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</si>
  <si>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</si>
  <si>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</si>
  <si>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</si>
  <si>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</si>
  <si>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</si>
  <si>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</si>
  <si>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</si>
  <si>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</si>
  <si>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</si>
  <si>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</si>
  <si>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</si>
  <si>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</si>
  <si>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</si>
  <si>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</si>
  <si>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</si>
  <si>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</si>
  <si>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</si>
  <si>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</si>
  <si>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</si>
  <si>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</si>
  <si>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</si>
  <si>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</si>
  <si>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</si>
  <si>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</si>
  <si>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</si>
  <si>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</si>
  <si>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</si>
  <si>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</si>
  <si>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</si>
  <si>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</si>
  <si>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</si>
  <si>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</si>
  <si>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</si>
  <si>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</si>
  <si>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</si>
  <si>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</si>
  <si>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</si>
  <si>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</si>
  <si>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</si>
  <si>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</si>
  <si>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</si>
  <si>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</si>
  <si>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</si>
  <si>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</si>
  <si>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</si>
  <si>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</si>
  <si>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</si>
  <si>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</si>
  <si>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</si>
  <si>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</si>
  <si>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</si>
  <si>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</si>
  <si>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</si>
  <si>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</si>
  <si>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</si>
  <si>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</si>
  <si>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</si>
  <si>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</si>
  <si>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</si>
  <si>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</si>
  <si>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</si>
  <si>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</si>
  <si>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</si>
  <si>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</si>
  <si>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</si>
  <si>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</si>
  <si>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</si>
  <si>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</si>
  <si>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</si>
  <si>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</si>
  <si>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</si>
  <si>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</si>
  <si>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</si>
  <si>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</si>
  <si>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</si>
  <si>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</si>
  <si>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</si>
  <si>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</si>
  <si>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</si>
  <si>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</si>
  <si>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</si>
  <si>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</si>
  <si>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</si>
  <si>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</si>
  <si>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</si>
  <si>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</si>
  <si>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</si>
  <si>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</si>
  <si>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</si>
  <si>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</si>
  <si>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</si>
  <si>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</si>
  <si>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</si>
  <si>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</si>
  <si>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</si>
  <si>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</si>
  <si>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</si>
  <si>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</si>
  <si>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</si>
  <si>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</si>
  <si>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</si>
  <si>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</si>
  <si>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</si>
  <si>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</si>
  <si>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</si>
  <si>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</si>
  <si>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</si>
  <si>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</si>
  <si>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</si>
  <si>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</si>
  <si>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</si>
  <si>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</si>
  <si>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</si>
  <si>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</si>
  <si>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</si>
  <si>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</si>
  <si>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</si>
  <si>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</si>
  <si>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</si>
  <si>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</si>
  <si>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</si>
  <si>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</si>
  <si>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</si>
  <si>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</si>
  <si>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</si>
  <si>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</si>
  <si>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</si>
  <si>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</si>
  <si>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</si>
  <si>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</si>
  <si>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</si>
  <si>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</si>
  <si>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</si>
  <si>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</si>
  <si>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</si>
  <si>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</si>
  <si>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</si>
  <si>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</si>
  <si>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</si>
  <si>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</si>
  <si>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</si>
  <si>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</si>
  <si>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</si>
  <si>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</si>
  <si>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</si>
  <si>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</si>
  <si>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</si>
  <si>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</si>
  <si>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</si>
  <si>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</si>
  <si>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</si>
  <si>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</si>
  <si>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</si>
  <si>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</si>
  <si>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</si>
  <si>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</si>
  <si>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</si>
  <si>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</si>
  <si>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</si>
  <si>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</si>
  <si>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</si>
  <si>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</si>
  <si>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</si>
  <si>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</si>
  <si>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</si>
  <si>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</si>
  <si>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</si>
  <si>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</si>
  <si>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</si>
  <si>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</si>
  <si>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</si>
  <si>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</si>
  <si>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</si>
  <si>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</si>
  <si>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</si>
  <si>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</si>
  <si>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</si>
  <si>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</si>
  <si>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</si>
  <si>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</si>
  <si>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</si>
  <si>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</si>
  <si>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</si>
  <si>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</si>
  <si>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</si>
  <si>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</si>
  <si>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</si>
  <si>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</si>
  <si>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</si>
  <si>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</si>
  <si>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</si>
  <si>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</si>
  <si>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</si>
  <si>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</si>
  <si>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</si>
  <si>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</si>
  <si>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</si>
  <si>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</si>
  <si>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</si>
  <si>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</si>
  <si>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</si>
  <si>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</si>
  <si>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</si>
  <si>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</si>
  <si>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</si>
  <si>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</si>
  <si>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</si>
  <si>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</si>
  <si>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</si>
  <si>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</si>
  <si>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</si>
  <si>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</si>
  <si>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</si>
  <si>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</si>
  <si>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</si>
  <si>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</si>
  <si>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</si>
  <si>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</si>
  <si>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</si>
  <si>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</si>
  <si>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</si>
  <si>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</si>
  <si>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</si>
  <si>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</si>
  <si>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</si>
  <si>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</si>
  <si>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</si>
  <si>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</si>
  <si>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</si>
  <si>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</si>
  <si>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</si>
  <si>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</si>
  <si>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</si>
  <si>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</si>
  <si>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</si>
  <si>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</si>
  <si>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</si>
  <si>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</si>
  <si>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</si>
  <si>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</si>
  <si>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</si>
  <si>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</si>
  <si>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</si>
  <si>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</si>
  <si>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</si>
  <si>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</si>
  <si>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</si>
  <si>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</si>
  <si>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</si>
  <si>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</si>
  <si>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</si>
  <si>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</si>
  <si>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</si>
  <si>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</si>
  <si>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</si>
  <si>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</si>
  <si>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</si>
  <si>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</si>
  <si>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</si>
  <si>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</si>
  <si>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</si>
  <si>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</si>
  <si>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</si>
  <si>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</si>
  <si>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</si>
  <si>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</si>
  <si>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</si>
  <si>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</si>
  <si>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</si>
  <si>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</si>
  <si>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</si>
  <si>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</si>
  <si>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</si>
  <si>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</si>
  <si>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</si>
  <si>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</si>
  <si>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</si>
  <si>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</si>
  <si>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</si>
  <si>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</si>
  <si>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</si>
  <si>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</si>
  <si>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</si>
  <si>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</si>
  <si>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</si>
  <si>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</si>
  <si>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</si>
  <si>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</si>
  <si>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</si>
  <si>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</si>
  <si>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</si>
  <si>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</si>
  <si>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</si>
  <si>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</si>
  <si>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</si>
  <si>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</si>
  <si>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</si>
  <si>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</si>
  <si>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</si>
  <si>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</si>
  <si>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</si>
  <si>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</si>
  <si>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</si>
  <si>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</si>
  <si>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</si>
  <si>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</si>
  <si>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</si>
  <si>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</si>
  <si>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</si>
  <si>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</si>
  <si>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</si>
  <si>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</si>
  <si>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</si>
  <si>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</si>
  <si>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</si>
  <si>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</si>
  <si>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</si>
  <si>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</si>
  <si>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</si>
  <si>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</si>
  <si>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</si>
  <si>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</si>
  <si>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</si>
  <si>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</si>
  <si>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</si>
  <si>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</si>
  <si>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</si>
  <si>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</si>
  <si>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</si>
  <si>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</si>
  <si>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</si>
  <si>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</si>
  <si>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</si>
  <si>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</si>
  <si>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</si>
  <si>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</si>
  <si>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</si>
  <si>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</si>
  <si>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</si>
  <si>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</si>
  <si>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</si>
  <si>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</si>
  <si>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</si>
  <si>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</si>
  <si>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</si>
  <si>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</si>
  <si>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</si>
  <si>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</si>
  <si>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</si>
  <si>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</si>
  <si>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</si>
  <si>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</si>
  <si>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</si>
  <si>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</si>
  <si>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</si>
  <si>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</si>
  <si>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</si>
  <si>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</si>
  <si>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</si>
  <si>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</si>
  <si>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</si>
  <si>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</si>
  <si>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</si>
  <si>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</si>
  <si>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</si>
  <si>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</si>
  <si>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</si>
  <si>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</si>
  <si>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</si>
  <si>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</si>
  <si>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</si>
  <si>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</si>
  <si>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</si>
  <si>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</si>
  <si>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</si>
  <si>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</si>
  <si>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</si>
  <si>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</si>
  <si>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</si>
  <si>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</si>
  <si>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</si>
  <si>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</si>
  <si>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</si>
  <si>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</si>
  <si>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</si>
  <si>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</si>
  <si>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</si>
  <si>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</si>
  <si>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</si>
  <si>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</si>
  <si>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</si>
  <si>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</si>
  <si>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</si>
  <si>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</si>
  <si>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</si>
  <si>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</si>
  <si>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</si>
  <si>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</si>
  <si>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</si>
  <si>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</si>
  <si>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</si>
  <si>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</si>
  <si>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</si>
  <si>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</si>
  <si>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</si>
  <si>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</si>
  <si>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</si>
  <si>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</si>
  <si>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</si>
  <si>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</si>
  <si>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</si>
  <si>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</si>
  <si>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</si>
  <si>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</si>
  <si>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</si>
  <si>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</si>
  <si>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</si>
  <si>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</si>
  <si>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</si>
  <si>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</si>
  <si>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</si>
  <si>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</si>
  <si>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</si>
  <si>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</si>
  <si>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</si>
  <si>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</si>
  <si>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</si>
  <si>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</si>
  <si>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</si>
  <si>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</si>
  <si>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</si>
  <si>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</si>
  <si>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</si>
  <si>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</si>
  <si>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</si>
  <si>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</si>
  <si>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</si>
  <si>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</si>
  <si>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</si>
  <si>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</si>
  <si>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</si>
  <si>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</si>
  <si>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</si>
  <si>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</si>
  <si>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</si>
  <si>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</si>
  <si>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</si>
  <si>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</si>
  <si>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</si>
  <si>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</si>
  <si>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</si>
  <si>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</si>
  <si>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</si>
  <si>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</si>
  <si>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</si>
  <si>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</si>
  <si>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</si>
  <si>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</si>
  <si>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</si>
  <si>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</si>
  <si>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</si>
  <si>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</si>
  <si>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</si>
  <si>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</si>
  <si>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</si>
  <si>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</si>
  <si>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</si>
  <si>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</si>
  <si>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</si>
  <si>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</si>
  <si>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</si>
  <si>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</si>
  <si>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</si>
  <si>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</si>
  <si>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</si>
  <si>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</si>
  <si>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</si>
  <si>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</si>
  <si>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</si>
  <si>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</si>
  <si>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</si>
  <si>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</si>
  <si>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</si>
  <si>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</si>
  <si>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</si>
  <si>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</si>
  <si>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</si>
  <si>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</si>
  <si>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</si>
  <si>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</si>
  <si>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</si>
  <si>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</si>
  <si>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</si>
  <si>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</si>
  <si>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</si>
  <si>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</si>
  <si>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</si>
  <si>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</si>
  <si>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</si>
  <si>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</si>
  <si>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</si>
  <si>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</si>
  <si>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</si>
  <si>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</si>
  <si>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</si>
  <si>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</si>
  <si>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</si>
  <si>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</si>
  <si>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</si>
  <si>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</si>
  <si>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</si>
  <si>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</si>
  <si>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</si>
  <si>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</si>
  <si>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</si>
  <si>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</si>
  <si>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</si>
  <si>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</si>
  <si>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</si>
  <si>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</si>
  <si>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</si>
  <si>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</si>
  <si>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</si>
  <si>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</si>
  <si>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</si>
  <si>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</si>
  <si>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</si>
  <si>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</si>
  <si>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</si>
  <si>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</si>
  <si>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</si>
  <si>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</si>
  <si>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</si>
  <si>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</si>
  <si>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</si>
  <si>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</si>
  <si>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</si>
  <si>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</si>
  <si>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</si>
  <si>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</si>
  <si>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</si>
  <si>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</si>
  <si>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</si>
  <si>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</si>
  <si>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</si>
  <si>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</si>
  <si>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</si>
  <si>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</si>
  <si>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</si>
  <si>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</si>
  <si>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</si>
  <si>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</si>
  <si>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</si>
  <si>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</si>
  <si>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</si>
  <si>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</si>
  <si>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</si>
  <si>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</si>
  <si>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</si>
  <si>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</si>
  <si>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</si>
  <si>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</si>
  <si>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</si>
  <si>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</si>
  <si>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</si>
  <si>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</si>
  <si>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</si>
  <si>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</si>
  <si>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</si>
  <si>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</si>
  <si>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</si>
  <si>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</si>
  <si>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</si>
  <si>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</si>
  <si>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</si>
  <si>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</si>
  <si>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</si>
  <si>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</si>
  <si>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</si>
  <si>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</si>
  <si>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</si>
  <si>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</si>
  <si>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</si>
  <si>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</si>
  <si>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</si>
  <si>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</si>
  <si>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</si>
  <si>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</si>
  <si>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</si>
  <si>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</si>
  <si>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</si>
  <si>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</si>
  <si>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</si>
  <si>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</si>
  <si>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</si>
  <si>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</si>
  <si>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</si>
  <si>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</si>
  <si>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</si>
  <si>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</si>
  <si>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</si>
  <si>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</si>
  <si>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</si>
  <si>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</si>
  <si>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</si>
  <si>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</si>
  <si>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</si>
  <si>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</si>
  <si>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</si>
  <si>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</si>
  <si>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</si>
  <si>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</si>
  <si>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</si>
  <si>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</si>
  <si>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</si>
  <si>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</si>
  <si>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</si>
  <si>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</si>
  <si>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</si>
  <si>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</si>
  <si>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</si>
  <si>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</si>
  <si>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</si>
  <si>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</si>
  <si>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</si>
  <si>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</si>
  <si>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</si>
  <si>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</si>
  <si>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</si>
  <si>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</si>
  <si>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</si>
  <si>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</si>
  <si>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</si>
  <si>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</si>
  <si>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</si>
  <si>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</si>
  <si>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</si>
  <si>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</si>
  <si>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</si>
  <si>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</si>
  <si>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</si>
  <si>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</si>
  <si>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</si>
  <si>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</si>
  <si>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</si>
  <si>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</si>
  <si>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</si>
  <si>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</si>
  <si>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</si>
  <si>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</si>
  <si>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</si>
  <si>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</si>
  <si>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</si>
  <si>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</si>
  <si>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</si>
  <si>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</si>
  <si>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</si>
  <si>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</si>
  <si>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</si>
  <si>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</si>
  <si>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</si>
  <si>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</si>
  <si>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</si>
  <si>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</si>
  <si>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</si>
  <si>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</si>
  <si>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</si>
  <si>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</si>
  <si>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</si>
  <si>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</si>
  <si>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</si>
  <si>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</si>
  <si>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</si>
  <si>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</si>
  <si>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</si>
  <si>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</si>
  <si>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</si>
  <si>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</si>
  <si>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</si>
  <si>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</si>
  <si>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</si>
  <si>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</si>
  <si>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</si>
  <si>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</si>
  <si>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</si>
  <si>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</si>
  <si>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</si>
  <si>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</si>
  <si>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</si>
  <si>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</si>
  <si>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</si>
  <si>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</si>
  <si>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</si>
  <si>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</si>
  <si>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</si>
  <si>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</si>
  <si>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</si>
  <si>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</si>
  <si>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</si>
  <si>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</si>
  <si>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</si>
  <si>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</si>
  <si>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</si>
  <si>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</si>
  <si>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</si>
  <si>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</si>
  <si>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</si>
  <si>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</si>
  <si>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</si>
  <si>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</si>
  <si>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</si>
  <si>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</si>
  <si>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</si>
  <si>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</si>
  <si>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</si>
  <si>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</si>
  <si>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</si>
  <si>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</si>
  <si>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</si>
  <si>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</si>
  <si>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</si>
  <si>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</si>
  <si>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</si>
  <si>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</si>
  <si>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</si>
  <si>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</si>
  <si>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</si>
  <si>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</si>
  <si>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</si>
  <si>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</si>
  <si>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</si>
  <si>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</si>
  <si>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</si>
  <si>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</si>
  <si>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</si>
  <si>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</si>
  <si>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</si>
  <si>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</si>
  <si>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</si>
  <si>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</si>
  <si>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</si>
  <si>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</si>
  <si>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</si>
  <si>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</si>
  <si>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</si>
  <si>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</si>
  <si>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</si>
  <si>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</si>
  <si>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</si>
  <si>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</si>
  <si>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</si>
  <si>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</si>
  <si>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</si>
  <si>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</si>
  <si>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</si>
  <si>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</si>
  <si>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</si>
  <si>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</si>
  <si>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</si>
  <si>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</si>
  <si>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</si>
  <si>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</si>
  <si>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</si>
  <si>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</si>
  <si>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</si>
  <si>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</si>
  <si>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</si>
  <si>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</si>
  <si>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</si>
  <si>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</si>
  <si>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</si>
  <si>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</si>
  <si>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</si>
  <si>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</si>
  <si>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</si>
  <si>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</si>
  <si>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</si>
  <si>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</si>
  <si>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</si>
  <si>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</si>
  <si>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</si>
  <si>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</si>
  <si>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</si>
  <si>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</si>
  <si>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</si>
  <si>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</si>
  <si>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</si>
  <si>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</si>
  <si>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</si>
  <si>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</si>
  <si>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</si>
  <si>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</si>
  <si>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</si>
  <si>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</si>
  <si>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</si>
  <si>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</si>
  <si>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</si>
  <si>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</si>
  <si>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</si>
  <si>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</si>
  <si>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</si>
  <si>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</si>
  <si>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</si>
  <si>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</si>
  <si>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</si>
  <si>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</si>
  <si>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</si>
  <si>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</si>
  <si>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</si>
  <si>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</si>
  <si>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</si>
  <si>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</si>
  <si>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</si>
  <si>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</si>
  <si>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</si>
  <si>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</si>
  <si>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</si>
  <si>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</si>
  <si>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</si>
  <si>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</si>
  <si>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</si>
  <si>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</si>
  <si>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</si>
  <si>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</si>
  <si>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</si>
  <si>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</si>
  <si>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</si>
  <si>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</si>
  <si>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</si>
  <si>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</si>
  <si>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</si>
  <si>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</si>
  <si>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</si>
  <si>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</si>
  <si>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</si>
  <si>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</si>
  <si>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</si>
  <si>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</si>
  <si>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</si>
  <si>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</si>
  <si>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</si>
  <si>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</si>
  <si>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</si>
  <si>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</si>
  <si>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</si>
  <si>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</si>
  <si>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</si>
  <si>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</si>
  <si>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</si>
  <si>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</si>
  <si>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</si>
  <si>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</si>
  <si>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</si>
  <si>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</si>
  <si>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</si>
  <si>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</si>
  <si>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</si>
  <si>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</si>
  <si>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</si>
  <si>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</si>
  <si>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</si>
  <si>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</si>
  <si>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</si>
  <si>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</si>
  <si>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</si>
  <si>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</si>
  <si>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</si>
  <si>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</si>
  <si>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</si>
  <si>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</si>
  <si>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</si>
  <si>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</si>
  <si>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</si>
  <si>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</si>
  <si>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</si>
  <si>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</si>
  <si>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</si>
  <si>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</si>
  <si>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</si>
  <si>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</si>
  <si>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</si>
  <si>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</si>
  <si>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</si>
  <si>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</si>
  <si>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</si>
  <si>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</si>
  <si>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</si>
  <si>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</si>
  <si>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</si>
  <si>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</si>
  <si>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</si>
  <si>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</si>
  <si>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</si>
  <si>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</si>
  <si>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</si>
  <si>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</si>
  <si>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</si>
  <si>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</si>
  <si>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</si>
  <si>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</si>
  <si>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</si>
  <si>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</si>
  <si>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</si>
  <si>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</si>
  <si>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</si>
  <si>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</si>
  <si>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</si>
  <si>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</si>
  <si>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</si>
  <si>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</si>
  <si>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</si>
  <si>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</si>
  <si>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</si>
  <si>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</si>
  <si>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</si>
  <si>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</si>
  <si>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</si>
  <si>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</si>
  <si>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</si>
  <si>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</si>
  <si>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</si>
  <si>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</si>
  <si>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</si>
  <si>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</si>
  <si>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</si>
  <si>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</si>
  <si>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</si>
  <si>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</si>
  <si>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</si>
  <si>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</si>
  <si>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</si>
  <si>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</si>
  <si>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</si>
  <si>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</si>
  <si>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</si>
  <si>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</si>
  <si>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</si>
  <si>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</si>
  <si>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</si>
  <si>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</si>
  <si>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</si>
  <si>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</si>
  <si>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</si>
  <si>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</si>
  <si>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</si>
  <si>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</si>
  <si>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</si>
  <si>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</si>
  <si>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</si>
  <si>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</si>
  <si>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</si>
  <si>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</si>
  <si>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</si>
  <si>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</si>
  <si>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</si>
  <si>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</si>
  <si>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</si>
  <si>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</si>
  <si>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</si>
  <si>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</si>
  <si>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</si>
  <si>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</si>
  <si>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</si>
  <si>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</si>
  <si>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</si>
  <si>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</si>
  <si>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</si>
  <si>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</si>
  <si>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</si>
  <si>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</si>
  <si>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</si>
  <si>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</si>
  <si>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</si>
  <si>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</si>
  <si>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</si>
  <si>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</si>
  <si>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</si>
  <si>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</si>
  <si>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</si>
  <si>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</si>
  <si>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</si>
  <si>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</si>
  <si>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</si>
  <si>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</si>
  <si>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</si>
  <si>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</si>
  <si>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</si>
  <si>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</si>
  <si>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</si>
  <si>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</si>
  <si>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</si>
  <si>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</si>
  <si>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</si>
  <si>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</si>
  <si>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</si>
  <si>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</si>
  <si>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</si>
  <si>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</si>
  <si>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</si>
  <si>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</si>
  <si>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</si>
  <si>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</si>
  <si>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</si>
  <si>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</si>
  <si>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</si>
  <si>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</si>
  <si>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</si>
  <si>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</si>
  <si>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</si>
  <si>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</si>
  <si>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</si>
  <si>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</si>
  <si>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</si>
  <si>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</si>
  <si>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</si>
  <si>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</si>
  <si>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</si>
  <si>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</si>
  <si>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</si>
  <si>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</si>
  <si>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</si>
  <si>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</si>
  <si>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</si>
  <si>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</si>
  <si>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</si>
  <si>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</si>
  <si>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</si>
  <si>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</si>
  <si>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</si>
  <si>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</si>
  <si>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</si>
  <si>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</si>
  <si>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</si>
  <si>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</si>
  <si>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</si>
  <si>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</si>
  <si>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</si>
  <si>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</si>
  <si>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</si>
  <si>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</si>
  <si>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</si>
  <si>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</si>
  <si>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</si>
  <si>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</si>
  <si>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</si>
  <si>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</si>
  <si>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</si>
  <si>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</si>
  <si>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</si>
  <si>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</si>
  <si>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</si>
  <si>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</si>
  <si>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</si>
  <si>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</si>
  <si>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</si>
  <si>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</si>
  <si>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</si>
  <si>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</si>
  <si>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</si>
  <si>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</si>
  <si>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</si>
  <si>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</si>
  <si>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</si>
  <si>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</si>
  <si>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</si>
  <si>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</si>
  <si>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</si>
  <si>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</si>
  <si>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</si>
  <si>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</si>
  <si>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</si>
  <si>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</si>
  <si>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</si>
  <si>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</si>
  <si>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</si>
  <si>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</si>
  <si>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</si>
  <si>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</si>
  <si>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</si>
  <si>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</si>
  <si>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</si>
  <si>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</si>
  <si>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</si>
  <si>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</si>
  <si>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</si>
  <si>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</si>
  <si>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</si>
  <si>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</si>
  <si>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</si>
  <si>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</si>
  <si>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</si>
  <si>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</si>
  <si>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</si>
  <si>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</si>
  <si>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</si>
  <si>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</si>
  <si>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</si>
  <si>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</si>
  <si>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</si>
  <si>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</si>
  <si>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</si>
  <si>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</si>
  <si>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</si>
  <si>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</si>
  <si>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</si>
  <si>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</si>
  <si>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</si>
  <si>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</si>
  <si>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</si>
  <si>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</si>
  <si>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</si>
  <si>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</si>
  <si>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</si>
  <si>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</si>
  <si>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</si>
  <si>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</si>
  <si>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</si>
  <si>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</si>
  <si>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</si>
  <si>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</si>
  <si>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</si>
  <si>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</si>
  <si>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</si>
  <si>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</si>
  <si>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</si>
  <si>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</si>
  <si>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</si>
  <si>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</si>
  <si>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</si>
  <si>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</si>
  <si>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</si>
  <si>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</si>
  <si>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</si>
  <si>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</si>
  <si>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</si>
  <si>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</si>
  <si>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</si>
  <si>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</si>
  <si>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</si>
  <si>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</si>
  <si>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</si>
  <si>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</si>
  <si>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</si>
  <si>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</si>
  <si>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</si>
  <si>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</si>
  <si>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</si>
  <si>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</si>
  <si>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</si>
  <si>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</si>
  <si>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</si>
  <si>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</si>
  <si>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</si>
  <si>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</si>
  <si>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</si>
  <si>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</si>
  <si>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</si>
  <si>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</si>
  <si>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</si>
  <si>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</si>
  <si>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</si>
  <si>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</si>
  <si>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</si>
  <si>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</si>
  <si>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</si>
  <si>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</si>
  <si>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</si>
  <si>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</si>
  <si>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</si>
  <si>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</si>
  <si>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</si>
  <si>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</si>
  <si>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</si>
  <si>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</si>
  <si>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</si>
  <si>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</si>
  <si>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</si>
  <si>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</si>
  <si>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</si>
  <si>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</si>
  <si>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</si>
  <si>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</si>
  <si>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</si>
  <si>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</si>
  <si>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</si>
  <si>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</si>
  <si>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</si>
  <si>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</si>
  <si>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</si>
  <si>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</si>
  <si>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</si>
  <si>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</si>
  <si>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</si>
  <si>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</si>
  <si>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</si>
  <si>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</si>
  <si>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</si>
  <si>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</si>
  <si>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</si>
  <si>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</si>
  <si>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</si>
  <si>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</si>
  <si>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</si>
  <si>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</si>
  <si>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</si>
  <si>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</si>
  <si>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</si>
  <si>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</si>
  <si>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</si>
  <si>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</si>
  <si>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</si>
  <si>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</si>
  <si>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</si>
  <si>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</si>
  <si>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</si>
  <si>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</si>
  <si>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</si>
  <si>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</si>
  <si>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</si>
  <si>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</si>
  <si>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</si>
  <si>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</si>
  <si>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</si>
  <si>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</si>
  <si>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</si>
  <si>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</si>
  <si>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</si>
  <si>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</si>
  <si>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</si>
  <si>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</si>
  <si>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</si>
  <si>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</si>
  <si>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</si>
  <si>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</si>
  <si>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</si>
  <si>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</si>
  <si>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</si>
  <si>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</si>
  <si>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</si>
  <si>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</si>
  <si>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</si>
  <si>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</si>
  <si>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</si>
  <si>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</si>
  <si>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</si>
  <si>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</si>
  <si>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</si>
  <si>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</si>
  <si>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</si>
  <si>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</si>
  <si>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</si>
  <si>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</si>
  <si>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</si>
  <si>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</si>
  <si>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</si>
  <si>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</si>
  <si>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</si>
  <si>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</si>
  <si>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</si>
  <si>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</si>
  <si>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</si>
  <si>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</si>
  <si>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</si>
  <si>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</si>
  <si>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</si>
  <si>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</si>
  <si>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</si>
  <si>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</si>
  <si>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</si>
  <si>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</si>
  <si>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</si>
  <si>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</si>
  <si>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</si>
  <si>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</si>
  <si>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</si>
  <si>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</si>
  <si>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</si>
  <si>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</si>
  <si>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</si>
  <si>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</si>
  <si>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</si>
  <si>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</si>
  <si>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</si>
  <si>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</si>
  <si>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</si>
  <si>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</si>
  <si>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</si>
  <si>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</si>
  <si>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</si>
  <si>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</si>
  <si>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</si>
  <si>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</si>
  <si>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</si>
  <si>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</si>
  <si>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</si>
  <si>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</si>
  <si>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</si>
  <si>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</si>
  <si>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</si>
  <si>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</si>
  <si>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</si>
  <si>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</si>
  <si>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</si>
  <si>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</si>
  <si>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</si>
  <si>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</si>
  <si>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</si>
  <si>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</si>
  <si>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</si>
  <si>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</si>
  <si>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</si>
  <si>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</si>
  <si>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</si>
  <si>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</si>
  <si>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</si>
  <si>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</si>
  <si>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</si>
  <si>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</si>
  <si>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</si>
  <si>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</si>
  <si>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</si>
  <si>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</si>
  <si>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</si>
  <si>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</si>
  <si>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</si>
  <si>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</si>
  <si>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</si>
  <si>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</si>
  <si>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</si>
  <si>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</si>
  <si>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</si>
  <si>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</si>
  <si>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</si>
  <si>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</si>
  <si>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</si>
  <si>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</si>
  <si>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</si>
  <si>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</si>
  <si>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</si>
  <si>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</si>
  <si>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</si>
  <si>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</si>
  <si>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</si>
  <si>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</si>
  <si>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</si>
  <si>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</si>
  <si>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</si>
  <si>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</si>
  <si>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</si>
  <si>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</si>
  <si>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</si>
  <si>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</si>
  <si>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</si>
  <si>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</si>
  <si>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</si>
  <si>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</si>
  <si>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</si>
  <si>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</si>
  <si>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</si>
  <si>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</si>
  <si>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</si>
  <si>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</si>
  <si>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</si>
  <si>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</si>
  <si>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</si>
  <si>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</si>
  <si>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</si>
  <si>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</si>
  <si>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</si>
  <si>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</si>
  <si>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</si>
  <si>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</si>
  <si>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</si>
  <si>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</si>
  <si>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</si>
  <si>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</si>
  <si>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</si>
  <si>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</si>
  <si>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</si>
  <si>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</si>
  <si>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</si>
  <si>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</si>
  <si>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</si>
  <si>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</si>
  <si>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</si>
  <si>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</si>
  <si>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</si>
  <si>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</si>
  <si>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</si>
  <si>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</si>
  <si>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</si>
  <si>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</si>
  <si>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</si>
  <si>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</si>
  <si>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</si>
  <si>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</si>
  <si>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</si>
  <si>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</si>
  <si>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</si>
  <si>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</si>
  <si>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</si>
  <si>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</si>
  <si>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</si>
  <si>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</si>
  <si>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</si>
  <si>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</si>
  <si>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</si>
  <si>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</si>
  <si>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</si>
  <si>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</si>
  <si>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</si>
  <si>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</si>
  <si>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</si>
  <si>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</si>
  <si>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</si>
  <si>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</si>
  <si>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</si>
  <si>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</si>
  <si>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</si>
  <si>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</si>
  <si>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</si>
  <si>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</si>
  <si>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</si>
  <si>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</si>
  <si>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</si>
  <si>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</si>
  <si>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</si>
  <si>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</si>
  <si>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</si>
  <si>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</si>
  <si>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</si>
  <si>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</si>
  <si>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</si>
  <si>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</si>
  <si>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</si>
  <si>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</si>
  <si>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</si>
  <si>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</si>
  <si>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</si>
  <si>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</si>
  <si>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</si>
  <si>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</si>
  <si>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</si>
  <si>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</si>
  <si>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</si>
  <si>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</si>
  <si>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</si>
  <si>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</si>
  <si>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</si>
  <si>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</si>
  <si>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</si>
  <si>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</si>
  <si>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</si>
  <si>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</si>
  <si>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</si>
  <si>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</si>
  <si>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</si>
  <si>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</si>
  <si>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</si>
  <si>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</si>
  <si>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</si>
  <si>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</si>
  <si>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</si>
  <si>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</si>
  <si>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</si>
  <si>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</si>
  <si>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</si>
  <si>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</si>
  <si>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</si>
  <si>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</si>
  <si>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</si>
  <si>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</si>
  <si>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</si>
  <si>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</si>
  <si>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</si>
  <si>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</si>
  <si>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</si>
  <si>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</si>
  <si>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</si>
  <si>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</si>
  <si>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</si>
  <si>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</si>
  <si>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</si>
  <si>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</si>
  <si>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</si>
  <si>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</si>
  <si>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</si>
  <si>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</si>
  <si>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</si>
  <si>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</si>
  <si>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</si>
  <si>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</si>
  <si>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</si>
  <si>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</si>
  <si>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</si>
  <si>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</si>
  <si>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</si>
  <si>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</si>
  <si>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</si>
  <si>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</si>
  <si>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</si>
  <si>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</si>
  <si>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</si>
  <si>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</si>
  <si>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</si>
  <si>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</si>
  <si>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</si>
  <si>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</si>
  <si>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</si>
  <si>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</si>
  <si>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</si>
  <si>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</si>
  <si>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</si>
  <si>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</si>
  <si>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</si>
  <si>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</si>
  <si>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</si>
  <si>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</si>
  <si>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</si>
  <si>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</si>
  <si>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</si>
  <si>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</si>
  <si>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</si>
  <si>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</si>
  <si>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</si>
  <si>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</si>
  <si>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</si>
  <si>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</si>
  <si>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</si>
  <si>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</si>
  <si>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</si>
  <si>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</si>
  <si>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</si>
  <si>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</si>
  <si>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</si>
  <si>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</si>
  <si>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</si>
  <si>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</si>
  <si>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</si>
  <si>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</si>
  <si>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</si>
  <si>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</si>
  <si>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</si>
  <si>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</si>
  <si>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</si>
  <si>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</si>
  <si>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</si>
  <si>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</si>
  <si>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</si>
  <si>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</si>
  <si>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</si>
  <si>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</si>
  <si>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</si>
  <si>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</si>
  <si>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</si>
  <si>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</si>
  <si>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</si>
  <si>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</si>
  <si>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</si>
  <si>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</si>
  <si>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</si>
  <si>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</si>
  <si>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</si>
  <si>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</si>
  <si>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</si>
  <si>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</si>
  <si>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</si>
  <si>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</si>
  <si>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</si>
  <si>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</si>
  <si>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</si>
  <si>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</si>
  <si>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</si>
  <si>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</si>
  <si>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</si>
  <si>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</si>
  <si>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</si>
  <si>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</si>
  <si>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</si>
  <si>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</si>
  <si>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</si>
  <si>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</si>
  <si>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</si>
  <si>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</si>
  <si>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</si>
  <si>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</si>
  <si>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</si>
  <si>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</si>
  <si>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</si>
  <si>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</si>
  <si>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</si>
  <si>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</si>
  <si>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</si>
  <si>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</si>
  <si>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</si>
  <si>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</si>
  <si>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</si>
  <si>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</si>
  <si>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</si>
  <si>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</si>
  <si>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</si>
  <si>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</si>
  <si>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</si>
  <si>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</si>
  <si>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</si>
  <si>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</si>
  <si>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</si>
  <si>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</si>
  <si>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</si>
  <si>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</si>
  <si>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</si>
  <si>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</si>
  <si>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</si>
  <si>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</si>
  <si>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</si>
  <si>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</si>
  <si>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</si>
  <si>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</si>
  <si>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</si>
  <si>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</si>
  <si>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</si>
  <si>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</si>
  <si>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</si>
  <si>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</si>
  <si>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</si>
  <si>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</si>
  <si>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</si>
  <si>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</si>
  <si>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</si>
  <si>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</si>
  <si>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</si>
  <si>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</si>
  <si>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</si>
  <si>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</si>
  <si>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</si>
  <si>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</si>
  <si>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</si>
  <si>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</si>
  <si>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</si>
  <si>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</si>
  <si>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</si>
  <si>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</si>
  <si>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</si>
  <si>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</si>
  <si>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</si>
  <si>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</si>
  <si>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</si>
  <si>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</si>
  <si>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</si>
  <si>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</si>
  <si>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</si>
  <si>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</si>
  <si>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</si>
  <si>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</si>
  <si>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</si>
  <si>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</si>
  <si>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</si>
  <si>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</si>
  <si>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</si>
  <si>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</si>
  <si>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</si>
  <si>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</si>
  <si>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</si>
  <si>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</si>
  <si>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</si>
  <si>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</si>
  <si>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</si>
  <si>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</si>
  <si>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</si>
  <si>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</si>
  <si>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</si>
  <si>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</si>
  <si>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</si>
  <si>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</si>
  <si>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</si>
  <si>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</si>
  <si>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</si>
  <si>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</si>
  <si>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</si>
  <si>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</si>
  <si>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</si>
  <si>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</si>
  <si>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</si>
  <si>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</si>
  <si>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</si>
  <si>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</si>
  <si>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</si>
  <si>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</si>
  <si>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</si>
  <si>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</si>
  <si>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</si>
  <si>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</si>
  <si>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</si>
  <si>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</si>
  <si>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</si>
  <si>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</si>
  <si>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</si>
  <si>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</si>
  <si>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</si>
  <si>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</si>
  <si>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</si>
  <si>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</si>
  <si>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</si>
  <si>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</si>
  <si>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</si>
  <si>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</si>
  <si>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</si>
  <si>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</si>
  <si>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</si>
  <si>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</si>
  <si>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</si>
  <si>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</si>
  <si>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</si>
  <si>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</si>
  <si>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</si>
  <si>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</si>
  <si>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</si>
  <si>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</si>
  <si>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</si>
  <si>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</si>
  <si>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</si>
  <si>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</si>
  <si>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</si>
  <si>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</si>
  <si>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</si>
  <si>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</si>
  <si>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</si>
  <si>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</si>
  <si>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</si>
  <si>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</si>
  <si>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</si>
  <si>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</si>
  <si>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</si>
  <si>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</si>
  <si>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</si>
  <si>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</si>
  <si>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</si>
  <si>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</si>
  <si>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</si>
  <si>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</si>
  <si>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</si>
  <si>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</si>
  <si>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</si>
  <si>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</si>
  <si>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</si>
  <si>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</si>
  <si>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</si>
  <si>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</si>
  <si>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</si>
  <si>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</si>
  <si>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</si>
  <si>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</si>
  <si>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</si>
  <si>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</si>
  <si>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</si>
  <si>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</si>
  <si>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</si>
  <si>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</si>
  <si>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</si>
  <si>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</si>
  <si>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</si>
  <si>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</si>
  <si>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</si>
  <si>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</si>
  <si>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</si>
  <si>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</si>
  <si>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</si>
  <si>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</si>
  <si>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</si>
  <si>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</si>
  <si>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</si>
  <si>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</si>
  <si>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</si>
  <si>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</si>
  <si>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</si>
  <si>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</si>
  <si>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</si>
  <si>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</si>
  <si>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</si>
  <si>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</si>
  <si>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</si>
  <si>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</si>
  <si>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</si>
  <si>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</si>
  <si>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</si>
  <si>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</si>
  <si>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</si>
  <si>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</si>
  <si>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</si>
  <si>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</si>
  <si>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</si>
  <si>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</si>
  <si>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</si>
  <si>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</si>
  <si>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</si>
  <si>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</si>
  <si>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</si>
  <si>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</si>
  <si>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</si>
  <si>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</si>
  <si>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</si>
  <si>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</si>
  <si>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</si>
  <si>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</si>
  <si>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</si>
  <si>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</si>
  <si>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</si>
  <si>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</si>
  <si>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</si>
  <si>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</si>
  <si>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</si>
  <si>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</si>
  <si>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</si>
  <si>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</si>
  <si>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</si>
  <si>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</si>
  <si>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</si>
  <si>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</si>
  <si>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</si>
  <si>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</si>
  <si>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</si>
  <si>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</si>
  <si>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</si>
  <si>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</si>
  <si>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</si>
  <si>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</si>
  <si>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</si>
  <si>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</si>
  <si>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</si>
  <si>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</si>
  <si>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</si>
  <si>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</si>
  <si>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</si>
  <si>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</si>
  <si>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</si>
  <si>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</si>
  <si>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</si>
  <si>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</si>
  <si>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</si>
  <si>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</si>
  <si>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</si>
  <si>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</si>
  <si>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</si>
  <si>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</si>
  <si>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</si>
  <si>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</si>
  <si>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</si>
  <si>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</si>
  <si>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</si>
  <si>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</si>
  <si>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</si>
  <si>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</si>
  <si>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</si>
  <si>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</si>
  <si>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</si>
  <si>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</si>
  <si>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</si>
  <si>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</si>
  <si>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</si>
  <si>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</si>
  <si>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</si>
  <si>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</si>
  <si>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</si>
  <si>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</si>
  <si>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</si>
  <si>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</si>
  <si>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</si>
  <si>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</si>
  <si>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</si>
  <si>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</si>
  <si>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</si>
  <si>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</si>
  <si>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</si>
  <si>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</si>
  <si>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</si>
  <si>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</si>
  <si>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</si>
  <si>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</si>
  <si>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</si>
  <si>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</si>
  <si>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</si>
  <si>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</si>
  <si>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</si>
  <si>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</si>
  <si>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</si>
  <si>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</si>
  <si>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</si>
  <si>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</si>
  <si>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</si>
  <si>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</si>
  <si>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</si>
  <si>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</si>
  <si>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</si>
  <si>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</si>
  <si>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</si>
  <si>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</si>
  <si>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</si>
  <si>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</si>
  <si>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</si>
  <si>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</si>
  <si>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</si>
  <si>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</si>
  <si>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</si>
  <si>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</si>
  <si>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</si>
  <si>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</si>
  <si>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</si>
  <si>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</si>
  <si>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</si>
  <si>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</si>
  <si>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</si>
  <si>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</si>
  <si>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</si>
  <si>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</si>
  <si>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</si>
  <si>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</si>
  <si>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</si>
  <si>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</si>
  <si>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</si>
  <si>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</si>
  <si>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</si>
  <si>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</si>
  <si>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</si>
  <si>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</si>
  <si>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</si>
  <si>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</si>
  <si>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</si>
  <si>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</si>
  <si>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</si>
  <si>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</si>
  <si>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</si>
  <si>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</si>
  <si>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</si>
  <si>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</si>
  <si>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</si>
  <si>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</si>
  <si>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</si>
  <si>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</si>
  <si>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</si>
  <si>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</si>
  <si>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</si>
  <si>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</si>
  <si>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</si>
  <si>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</si>
  <si>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</si>
  <si>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</si>
  <si>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</si>
  <si>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</si>
  <si>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</si>
  <si>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</si>
  <si>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</si>
  <si>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</si>
  <si>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</si>
  <si>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</si>
  <si>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</si>
  <si>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</si>
  <si>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</si>
  <si>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</si>
  <si>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</si>
  <si>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</si>
  <si>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</si>
  <si>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</si>
  <si>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</si>
  <si>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</si>
  <si>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</si>
  <si>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</si>
  <si>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</si>
  <si>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</si>
  <si>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</si>
  <si>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</si>
  <si>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</si>
  <si>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</si>
  <si>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</si>
  <si>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</si>
  <si>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</si>
  <si>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</si>
  <si>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</si>
  <si>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</si>
  <si>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</si>
  <si>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</si>
  <si>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</si>
  <si>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</si>
  <si>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</si>
  <si>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</si>
  <si>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</si>
  <si>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</si>
  <si>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</si>
  <si>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</si>
  <si>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</si>
  <si>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</si>
  <si>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</si>
  <si>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</si>
  <si>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</si>
  <si>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</si>
  <si>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</si>
  <si>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</si>
  <si>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</si>
  <si>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</si>
  <si>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</si>
  <si>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</si>
  <si>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</si>
  <si>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</si>
  <si>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</si>
  <si>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</si>
  <si>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</si>
  <si>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</si>
  <si>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</si>
  <si>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</si>
  <si>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</si>
  <si>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</si>
  <si>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</si>
  <si>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</si>
  <si>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</si>
  <si>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</si>
  <si>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</si>
  <si>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</si>
  <si>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</si>
  <si>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</si>
  <si>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</si>
  <si>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</si>
  <si>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</si>
  <si>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</si>
  <si>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</si>
  <si>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</si>
  <si>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</si>
  <si>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</si>
  <si>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</si>
  <si>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</si>
  <si>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</si>
  <si>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</si>
  <si>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</si>
  <si>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</si>
  <si>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</si>
  <si>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</si>
  <si>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</si>
  <si>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</si>
  <si>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</si>
  <si>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</si>
  <si>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</si>
  <si>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</si>
  <si>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</si>
  <si>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</si>
  <si>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</si>
  <si>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</si>
  <si>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</si>
  <si>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</si>
  <si>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</si>
  <si>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</si>
  <si>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</si>
  <si>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</si>
  <si>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</si>
  <si>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</si>
  <si>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</si>
  <si>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</si>
  <si>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</si>
  <si>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</si>
  <si>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</si>
  <si>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</si>
  <si>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</si>
  <si>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</si>
  <si>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</si>
  <si>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</si>
  <si>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</si>
  <si>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</si>
  <si>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</si>
  <si>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</si>
  <si>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</si>
  <si>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</si>
  <si>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</si>
  <si>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</si>
  <si>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</si>
  <si>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</si>
  <si>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</si>
  <si>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</si>
  <si>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</si>
  <si>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</si>
  <si>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</si>
  <si>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</si>
  <si>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</si>
  <si>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</si>
  <si>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</si>
  <si>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</si>
  <si>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</si>
  <si>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</si>
  <si>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</si>
  <si>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</si>
  <si>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</si>
  <si>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</si>
  <si>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</si>
  <si>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</si>
  <si>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</si>
  <si>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</si>
  <si>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</si>
  <si>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</si>
  <si>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</si>
  <si>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</si>
  <si>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</si>
  <si>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</si>
  <si>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</si>
  <si>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</si>
  <si>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</si>
  <si>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</si>
  <si>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</si>
  <si>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</si>
  <si>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</si>
  <si>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</si>
  <si>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</si>
  <si>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</si>
  <si>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</si>
  <si>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</si>
  <si>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</si>
  <si>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</si>
  <si>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</si>
  <si>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</si>
  <si>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</si>
  <si>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</si>
  <si>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</si>
  <si>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</si>
  <si>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</si>
  <si>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</si>
  <si>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</si>
  <si>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</si>
  <si>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</si>
  <si>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</si>
  <si>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</si>
  <si>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</si>
  <si>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</si>
  <si>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</si>
  <si>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</si>
  <si>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</si>
  <si>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</si>
  <si>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</si>
  <si>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</si>
  <si>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</si>
  <si>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</si>
  <si>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</si>
  <si>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</si>
  <si>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</si>
  <si>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</si>
  <si>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</si>
  <si>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</si>
  <si>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</si>
  <si>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</si>
  <si>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</si>
  <si>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</si>
  <si>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</si>
  <si>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</si>
  <si>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</si>
  <si>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</si>
  <si>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</si>
  <si>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</si>
  <si>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</si>
  <si>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</si>
  <si>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</si>
  <si>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</si>
  <si>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</si>
  <si>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</si>
  <si>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</si>
  <si>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</si>
  <si>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</si>
  <si>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</si>
  <si>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</si>
  <si>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</si>
  <si>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</si>
  <si>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</si>
  <si>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</si>
  <si>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</si>
  <si>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</si>
  <si>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</si>
  <si>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</si>
  <si>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</si>
  <si>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</si>
  <si>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</si>
  <si>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</si>
  <si>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</si>
  <si>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</si>
  <si>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</si>
  <si>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</si>
  <si>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</si>
  <si>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</si>
  <si>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</si>
  <si>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</si>
  <si>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</si>
  <si>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</si>
  <si>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</si>
  <si>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</si>
  <si>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</si>
  <si>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</si>
  <si>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</si>
  <si>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</si>
  <si>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</si>
  <si>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</si>
  <si>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</si>
  <si>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</si>
  <si>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</si>
  <si>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</si>
  <si>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</si>
  <si>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</si>
  <si>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</si>
  <si>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</si>
  <si>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</si>
  <si>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</si>
  <si>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</si>
  <si>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</si>
  <si>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</si>
  <si>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</si>
  <si>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</si>
  <si>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</si>
  <si>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</si>
  <si>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</si>
  <si>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</si>
  <si>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</si>
  <si>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</si>
  <si>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</si>
  <si>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</si>
  <si>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</si>
  <si>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</si>
  <si>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</si>
  <si>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</si>
  <si>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</si>
  <si>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</si>
  <si>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</si>
  <si>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</si>
  <si>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</si>
  <si>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</si>
  <si>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</si>
  <si>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</si>
  <si>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</si>
  <si>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</si>
  <si>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</si>
  <si>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</si>
  <si>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</si>
  <si>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</si>
  <si>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</si>
  <si>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</si>
  <si>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</si>
  <si>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</si>
  <si>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</si>
  <si>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</si>
  <si>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</si>
  <si>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</si>
  <si>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</si>
  <si>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</si>
  <si>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</si>
  <si>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</si>
  <si>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</si>
  <si>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</si>
  <si>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</si>
  <si>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</si>
  <si>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</si>
  <si>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</si>
  <si>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</si>
  <si>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</si>
  <si>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</si>
  <si>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</si>
  <si>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</si>
  <si>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</si>
  <si>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</si>
  <si>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</si>
  <si>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</si>
  <si>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</si>
  <si>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</si>
  <si>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</si>
  <si>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</si>
  <si>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</si>
  <si>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</si>
  <si>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</si>
  <si>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</si>
  <si>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</si>
  <si>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</si>
  <si>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</si>
  <si>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</si>
  <si>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</si>
  <si>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</si>
  <si>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</si>
  <si>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</si>
  <si>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</si>
  <si>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</si>
  <si>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</si>
  <si>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</si>
  <si>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</si>
  <si>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</si>
  <si>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</si>
  <si>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</si>
  <si>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</si>
  <si>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</si>
  <si>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</si>
  <si>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</si>
  <si>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</si>
  <si>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</si>
  <si>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</si>
  <si>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</si>
  <si>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</si>
  <si>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</si>
  <si>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</si>
  <si>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</si>
  <si>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</si>
  <si>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</si>
  <si>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</si>
  <si>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</si>
  <si>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</si>
  <si>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</si>
  <si>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</si>
  <si>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</si>
  <si>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</si>
  <si>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</si>
  <si>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</si>
  <si>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</si>
  <si>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</si>
  <si>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</si>
  <si>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</si>
  <si>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</si>
  <si>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</si>
  <si>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</si>
  <si>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</si>
  <si>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</si>
  <si>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</si>
  <si>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</si>
  <si>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</si>
  <si>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</si>
  <si>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</si>
  <si>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</si>
  <si>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</si>
  <si>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</si>
  <si>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</si>
  <si>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</si>
  <si>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</si>
  <si>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</si>
  <si>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</si>
  <si>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</si>
  <si>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</si>
  <si>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</si>
  <si>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</si>
  <si>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</si>
  <si>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</si>
  <si>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</si>
  <si>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</si>
  <si>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</si>
  <si>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</si>
  <si>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</si>
  <si>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</si>
  <si>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</si>
  <si>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</si>
  <si>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</si>
  <si>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</si>
  <si>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</si>
  <si>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</si>
  <si>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</si>
  <si>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</si>
  <si>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</si>
  <si>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</si>
  <si>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</si>
  <si>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</si>
  <si>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</si>
  <si>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</si>
  <si>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</si>
  <si>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</si>
  <si>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</si>
  <si>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</si>
  <si>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</si>
  <si>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</si>
  <si>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</si>
  <si>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</si>
  <si>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</si>
  <si>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</si>
  <si>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</si>
  <si>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</si>
  <si>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</si>
  <si>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</si>
  <si>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</si>
  <si>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</si>
  <si>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</si>
  <si>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</si>
  <si>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</si>
  <si>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</si>
  <si>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</si>
  <si>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</si>
  <si>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</si>
  <si>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</si>
  <si>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</si>
  <si>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</si>
  <si>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</si>
  <si>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</si>
  <si>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</si>
  <si>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</si>
  <si>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</si>
  <si>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</si>
  <si>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</si>
  <si>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</si>
  <si>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</si>
  <si>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</si>
  <si>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</si>
  <si>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</si>
  <si>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</si>
  <si>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</si>
  <si>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</si>
  <si>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</si>
  <si>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</si>
  <si>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</si>
  <si>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</si>
  <si>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</si>
  <si>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</si>
  <si>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</si>
  <si>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</si>
  <si>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</si>
  <si>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</si>
  <si>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</si>
  <si>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</si>
  <si>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</si>
  <si>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</si>
  <si>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</si>
  <si>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</si>
  <si>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</si>
  <si>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</si>
  <si>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</si>
  <si>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</si>
  <si>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</si>
  <si>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</si>
  <si>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</si>
  <si>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</si>
  <si>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</si>
  <si>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</si>
  <si>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</si>
  <si>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</si>
  <si>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</si>
  <si>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</si>
  <si>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</si>
  <si>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</si>
  <si>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</si>
  <si>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</si>
  <si>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</si>
  <si>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</si>
  <si>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</si>
  <si>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</si>
  <si>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</si>
  <si>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</si>
  <si>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</si>
  <si>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</si>
  <si>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</si>
  <si>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</si>
  <si>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</si>
  <si>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</si>
  <si>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</si>
  <si>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</si>
  <si>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</si>
  <si>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</si>
  <si>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</si>
  <si>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</si>
  <si>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</si>
  <si>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</si>
  <si>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</si>
  <si>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</si>
  <si>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</si>
  <si>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</si>
  <si>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</si>
  <si>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</si>
  <si>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</si>
  <si>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</si>
  <si>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</si>
  <si>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</si>
  <si>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</si>
  <si>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</si>
  <si>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</si>
  <si>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</si>
  <si>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</si>
  <si>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</si>
  <si>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</si>
  <si>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</si>
  <si>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</si>
  <si>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</si>
  <si>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</si>
  <si>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</si>
  <si>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</si>
  <si>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</si>
  <si>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</si>
  <si>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</si>
  <si>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</si>
  <si>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</si>
  <si>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</si>
  <si>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</si>
  <si>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</si>
  <si>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</si>
  <si>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</si>
  <si>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</si>
  <si>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</si>
  <si>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</si>
  <si>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</si>
  <si>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</si>
  <si>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</si>
  <si>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</si>
  <si>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</si>
  <si>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</si>
  <si>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</si>
  <si>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</si>
  <si>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</si>
  <si>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</si>
  <si>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</si>
  <si>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</si>
  <si>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</si>
  <si>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</si>
  <si>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</si>
  <si>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</si>
  <si>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</si>
  <si>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</si>
  <si>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</si>
  <si>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</si>
  <si>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</si>
  <si>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</si>
  <si>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</si>
  <si>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</si>
  <si>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</si>
  <si>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</si>
  <si>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</si>
  <si>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</si>
  <si>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</si>
  <si>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</si>
  <si>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</si>
  <si>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</si>
  <si>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</si>
  <si>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</si>
  <si>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</si>
  <si>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</si>
  <si>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</si>
  <si>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</si>
  <si>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</si>
  <si>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</si>
  <si>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</si>
  <si>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</si>
  <si>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</si>
  <si>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</si>
  <si>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</si>
  <si>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</si>
  <si>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</si>
  <si>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</si>
  <si>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</si>
  <si>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</si>
  <si>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</si>
  <si>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</si>
  <si>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</si>
  <si>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</si>
  <si>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</si>
  <si>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</si>
  <si>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</si>
  <si>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</si>
  <si>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</si>
  <si>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</si>
  <si>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</si>
  <si>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</si>
  <si>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</si>
  <si>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</si>
  <si>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</si>
  <si>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</si>
  <si>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</si>
  <si>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</si>
  <si>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</si>
  <si>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</si>
  <si>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</si>
  <si>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</si>
  <si>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</si>
  <si>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</si>
  <si>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</si>
  <si>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</si>
  <si>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</si>
  <si>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</si>
  <si>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</si>
  <si>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</si>
  <si>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</si>
  <si>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</si>
  <si>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</si>
  <si>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</si>
  <si>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</si>
  <si>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</si>
  <si>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</si>
  <si>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</si>
  <si>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</si>
  <si>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</si>
  <si>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</si>
  <si>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</si>
  <si>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</si>
  <si>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</si>
  <si>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</si>
  <si>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</si>
  <si>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</si>
  <si>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</si>
  <si>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</si>
  <si>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</si>
  <si>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</si>
  <si>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</si>
  <si>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</si>
  <si>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</si>
  <si>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</si>
  <si>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</si>
  <si>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</si>
  <si>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</si>
  <si>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</si>
  <si>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</si>
  <si>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</si>
  <si>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</si>
  <si>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</si>
  <si>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</si>
  <si>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</si>
  <si>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</si>
  <si>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</si>
  <si>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</si>
  <si>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</si>
  <si>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</si>
  <si>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</si>
  <si>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</si>
  <si>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</si>
  <si>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</si>
  <si>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</si>
  <si>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</si>
  <si>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</si>
  <si>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</si>
  <si>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</si>
  <si>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</si>
  <si>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</si>
  <si>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</si>
  <si>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</si>
  <si>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</si>
  <si>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</si>
  <si>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</si>
  <si>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</si>
  <si>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</si>
  <si>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</si>
  <si>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</si>
  <si>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</si>
  <si>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</si>
  <si>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</si>
  <si>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</si>
  <si>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</si>
  <si>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</si>
  <si>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</si>
  <si>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</si>
  <si>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</si>
  <si>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</si>
  <si>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</si>
  <si>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</si>
  <si>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</si>
  <si>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</si>
  <si>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</si>
  <si>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</si>
  <si>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</si>
  <si>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</si>
  <si>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</si>
  <si>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</si>
  <si>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</si>
  <si>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</si>
  <si>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</si>
  <si>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</si>
  <si>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</si>
  <si>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</si>
  <si>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</si>
  <si>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</si>
  <si>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</si>
  <si>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</si>
  <si>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</si>
  <si>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</si>
  <si>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</si>
  <si>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</si>
  <si>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</si>
  <si>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</si>
  <si>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</si>
  <si>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</si>
  <si>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</si>
  <si>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</si>
  <si>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</si>
  <si>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</si>
  <si>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</si>
  <si>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</si>
  <si>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</si>
  <si>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</si>
  <si>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</si>
  <si>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</si>
  <si>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</si>
  <si>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</si>
  <si>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</si>
  <si>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</si>
  <si>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</si>
  <si>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</si>
  <si>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</si>
  <si>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</si>
  <si>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</si>
  <si>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</si>
  <si>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</si>
  <si>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</si>
  <si>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</si>
  <si>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</si>
  <si>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</si>
  <si>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</si>
  <si>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</si>
  <si>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</si>
  <si>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</si>
  <si>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</si>
  <si>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</si>
  <si>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</si>
  <si>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</si>
  <si>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</si>
  <si>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</si>
  <si>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</si>
  <si>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</si>
  <si>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</si>
  <si>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</si>
  <si>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</si>
  <si>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</si>
  <si>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</si>
  <si>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</si>
  <si>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</si>
  <si>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</si>
  <si>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</si>
  <si>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</si>
  <si>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</si>
  <si>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</si>
  <si>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</si>
  <si>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</si>
  <si>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</si>
  <si>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</si>
  <si>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</si>
  <si>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</si>
  <si>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</si>
  <si>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</si>
  <si>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</si>
  <si>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</si>
  <si>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</si>
  <si>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</si>
  <si>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</si>
  <si>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</si>
  <si>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</si>
  <si>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</si>
  <si>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</si>
  <si>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</si>
  <si>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</si>
  <si>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</si>
  <si>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</si>
  <si>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</si>
  <si>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</si>
  <si>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</si>
  <si>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</si>
  <si>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</si>
  <si>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</si>
  <si>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</si>
  <si>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</si>
  <si>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</si>
  <si>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</si>
  <si>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</si>
  <si>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</si>
  <si>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</si>
  <si>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</si>
  <si>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</si>
  <si>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</si>
  <si>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</si>
  <si>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</si>
  <si>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</si>
  <si>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</si>
  <si>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</si>
  <si>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</si>
  <si>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</si>
  <si>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</si>
  <si>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</si>
  <si>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</si>
  <si>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</si>
  <si>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</si>
  <si>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</si>
  <si>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</si>
  <si>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</si>
  <si>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</si>
  <si>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</si>
  <si>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</si>
  <si>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</si>
  <si>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</si>
  <si>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</si>
  <si>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</si>
  <si>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</si>
  <si>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</si>
  <si>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</si>
  <si>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</si>
  <si>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</si>
  <si>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</si>
  <si>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</si>
  <si>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</si>
  <si>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</si>
  <si>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</si>
  <si>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</si>
  <si>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</si>
  <si>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</si>
  <si>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</si>
  <si>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</si>
  <si>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</si>
  <si>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</si>
  <si>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</si>
  <si>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</si>
  <si>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</si>
  <si>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</si>
  <si>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</si>
  <si>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</si>
  <si>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</si>
  <si>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</si>
  <si>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</si>
  <si>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</si>
  <si>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</si>
  <si>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</si>
  <si>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</si>
  <si>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</si>
  <si>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</si>
  <si>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</si>
  <si>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</si>
  <si>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</si>
  <si>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</si>
  <si>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</si>
  <si>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</si>
  <si>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</si>
  <si>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</si>
  <si>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</si>
  <si>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</si>
  <si>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</si>
  <si>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</si>
  <si>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</si>
  <si>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</si>
  <si>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</si>
  <si>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</si>
  <si>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</si>
  <si>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</si>
  <si>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</si>
  <si>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</si>
  <si>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</si>
  <si>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</si>
  <si>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</si>
  <si>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</si>
  <si>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</si>
  <si>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</si>
  <si>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</si>
  <si>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</si>
  <si>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</si>
  <si>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</si>
  <si>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</si>
  <si>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</si>
  <si>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</si>
  <si>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</si>
  <si>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</si>
  <si>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</si>
  <si>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</si>
  <si>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</si>
  <si>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</si>
  <si>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</si>
  <si>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</si>
  <si>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</si>
  <si>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</si>
  <si>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</si>
  <si>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</si>
  <si>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</si>
  <si>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</si>
  <si>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</si>
  <si>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</si>
  <si>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</si>
  <si>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</si>
  <si>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</si>
  <si>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</si>
  <si>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</si>
  <si>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</si>
  <si>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</si>
  <si>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</si>
  <si>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</si>
  <si>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</si>
  <si>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</si>
  <si>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</si>
  <si>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</si>
  <si>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</si>
  <si>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</si>
  <si>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</si>
  <si>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</si>
  <si>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</si>
  <si>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</si>
  <si>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</si>
  <si>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</si>
  <si>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</si>
  <si>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</si>
  <si>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</si>
  <si>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</si>
  <si>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</si>
  <si>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</si>
  <si>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</si>
  <si>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</si>
  <si>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</si>
  <si>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</si>
  <si>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</si>
  <si>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</si>
  <si>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</si>
  <si>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</si>
  <si>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</si>
  <si>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</si>
  <si>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</si>
  <si>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</si>
  <si>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</si>
  <si>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</si>
  <si>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</si>
  <si>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</si>
  <si>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</si>
  <si>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</si>
  <si>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</si>
  <si>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</si>
  <si>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</si>
  <si>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</si>
  <si>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</si>
  <si>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</si>
  <si>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</si>
  <si>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</si>
  <si>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</si>
  <si>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</si>
  <si>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</si>
  <si>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</si>
  <si>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</si>
  <si>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</si>
  <si>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</si>
  <si>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</si>
  <si>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</si>
  <si>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</si>
  <si>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</si>
  <si>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</si>
  <si>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</si>
  <si>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</si>
  <si>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</si>
  <si>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</si>
  <si>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</si>
  <si>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</si>
  <si>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</si>
  <si>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</si>
  <si>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</si>
  <si>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</si>
  <si>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</si>
  <si>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</si>
  <si>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</si>
  <si>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</si>
  <si>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</si>
  <si>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</si>
  <si>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</si>
  <si>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</si>
  <si>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</si>
  <si>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</si>
  <si>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</si>
  <si>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</si>
  <si>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</si>
  <si>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</si>
  <si>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</si>
  <si>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</si>
  <si>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</si>
  <si>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</si>
  <si>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</si>
  <si>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</si>
  <si>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</si>
  <si>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</si>
  <si>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</si>
  <si>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</si>
  <si>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</si>
  <si>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</si>
  <si>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</si>
  <si>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</si>
  <si>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</si>
  <si>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</si>
  <si>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</si>
  <si>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</si>
  <si>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</si>
  <si>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</si>
  <si>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</si>
  <si>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</si>
  <si>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</si>
  <si>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</si>
  <si>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</si>
  <si>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</si>
  <si>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</si>
  <si>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</si>
  <si>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</si>
  <si>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</si>
  <si>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</si>
  <si>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</si>
  <si>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</si>
  <si>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</si>
  <si>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</si>
  <si>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</si>
  <si>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</si>
  <si>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</si>
  <si>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</si>
  <si>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</si>
  <si>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</si>
  <si>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</si>
  <si>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</si>
  <si>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</si>
  <si>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</si>
  <si>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</si>
  <si>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</si>
  <si>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</si>
  <si>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</si>
  <si>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</si>
  <si>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</si>
  <si>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</si>
  <si>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</si>
  <si>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</si>
  <si>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</si>
  <si>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</si>
  <si>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</si>
  <si>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</si>
  <si>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</si>
  <si>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</si>
  <si>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</si>
  <si>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</si>
  <si>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</si>
  <si>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</si>
  <si>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</si>
  <si>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</si>
  <si>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</si>
  <si>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</si>
  <si>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</si>
  <si>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</si>
  <si>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</si>
  <si>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</si>
  <si>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</si>
  <si>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</si>
  <si>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</si>
  <si>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</si>
  <si>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</si>
  <si>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</si>
  <si>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</si>
  <si>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</si>
  <si>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</si>
  <si>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</si>
  <si>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</si>
  <si>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</si>
  <si>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</si>
  <si>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</si>
  <si>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</si>
  <si>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</si>
  <si>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</si>
  <si>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</si>
  <si>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</si>
  <si>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</si>
  <si>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</si>
  <si>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</si>
  <si>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</si>
  <si>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</si>
  <si>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</si>
  <si>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</si>
  <si>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</si>
  <si>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</si>
  <si>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</si>
  <si>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</si>
  <si>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</si>
  <si>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</si>
  <si>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</si>
  <si>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</si>
  <si>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</si>
  <si>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</si>
  <si>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</si>
  <si>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</si>
  <si>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</si>
  <si>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</si>
  <si>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</si>
  <si>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</si>
  <si>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</si>
  <si>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</si>
  <si>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</si>
  <si>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</si>
  <si>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</si>
  <si>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</si>
  <si>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</si>
  <si>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</si>
  <si>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</si>
  <si>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</si>
  <si>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</si>
  <si>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</si>
  <si>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</si>
  <si>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</si>
  <si>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</si>
  <si>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</si>
  <si>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</si>
  <si>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</si>
  <si>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</si>
  <si>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</si>
  <si>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</si>
  <si>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</si>
  <si>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</si>
  <si>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</si>
  <si>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</si>
  <si>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</si>
  <si>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</si>
  <si>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</si>
  <si>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</si>
  <si>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</si>
  <si>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</si>
  <si>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</si>
  <si>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</si>
  <si>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</si>
  <si>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</si>
  <si>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</si>
  <si>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</si>
  <si>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</si>
  <si>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</si>
  <si>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</si>
  <si>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</si>
  <si>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</si>
  <si>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</si>
  <si>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</si>
  <si>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</si>
  <si>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</si>
  <si>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</si>
  <si>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</si>
  <si>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</si>
  <si>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</si>
  <si>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</si>
  <si>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</si>
  <si>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</si>
  <si>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</si>
  <si>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</si>
  <si>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</si>
  <si>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</si>
  <si>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</si>
  <si>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</si>
  <si>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</si>
  <si>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</si>
  <si>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</si>
  <si>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</si>
  <si>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</si>
  <si>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</si>
  <si>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</si>
  <si>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</si>
  <si>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</si>
  <si>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</si>
  <si>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</si>
  <si>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</si>
  <si>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</si>
  <si>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</si>
  <si>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</si>
  <si>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</si>
  <si>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</si>
  <si>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</si>
  <si>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</si>
  <si>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</si>
  <si>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</si>
  <si>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</si>
  <si>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</si>
  <si>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</si>
  <si>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</si>
  <si>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</si>
  <si>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</si>
  <si>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</si>
  <si>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</si>
  <si>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</si>
  <si>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</si>
  <si>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</si>
  <si>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</si>
  <si>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</si>
  <si>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</si>
  <si>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</si>
  <si>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</si>
  <si>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</si>
  <si>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</si>
  <si>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</si>
  <si>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</si>
  <si>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</si>
  <si>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</si>
  <si>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</si>
  <si>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</si>
  <si>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</si>
  <si>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</si>
  <si>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</si>
  <si>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</si>
  <si>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</si>
  <si>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</si>
  <si>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</si>
  <si>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</si>
  <si>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</si>
  <si>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</si>
  <si>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</si>
  <si>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</si>
  <si>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</si>
  <si>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</si>
  <si>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</si>
  <si>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</si>
  <si>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</si>
  <si>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</si>
  <si>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</si>
  <si>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</si>
  <si>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</si>
  <si>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</si>
  <si>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</si>
  <si>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</si>
  <si>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</si>
  <si>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</si>
  <si>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</si>
  <si>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</si>
  <si>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</si>
  <si>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</si>
  <si>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</si>
  <si>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</si>
  <si>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</si>
  <si>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</si>
  <si>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</si>
  <si>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</si>
  <si>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</si>
  <si>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</si>
  <si>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</si>
  <si>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</si>
  <si>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</si>
  <si>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</si>
  <si>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</si>
  <si>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</si>
  <si>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</si>
  <si>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</si>
  <si>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</si>
  <si>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</si>
  <si>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</si>
  <si>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</si>
  <si>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</si>
  <si>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</si>
  <si>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</si>
  <si>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</si>
  <si>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</si>
  <si>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</si>
  <si>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</si>
  <si>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</si>
  <si>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</si>
  <si>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</si>
  <si>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</si>
  <si>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</si>
  <si>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</si>
  <si>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</si>
  <si>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</si>
  <si>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</si>
  <si>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</si>
  <si>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</si>
  <si>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</si>
  <si>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</si>
  <si>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</si>
  <si>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</si>
  <si>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</si>
  <si>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</si>
  <si>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</si>
  <si>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</si>
  <si>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</si>
  <si>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</si>
  <si>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</si>
  <si>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</si>
  <si>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</si>
  <si>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</si>
  <si>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</si>
  <si>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</si>
  <si>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</si>
  <si>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</si>
  <si>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</si>
  <si>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</si>
  <si>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</si>
  <si>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</si>
  <si>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</si>
  <si>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</si>
  <si>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</si>
  <si>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</si>
  <si>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</si>
  <si>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</si>
  <si>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</si>
  <si>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</si>
  <si>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</si>
  <si>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</si>
  <si>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</si>
  <si>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</si>
  <si>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</si>
  <si>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</si>
  <si>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</si>
  <si>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</si>
  <si>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</si>
  <si>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</si>
  <si>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</si>
  <si>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</si>
  <si>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</si>
  <si>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</si>
  <si>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</si>
  <si>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</si>
  <si>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</si>
  <si>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</si>
  <si>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</si>
  <si>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</si>
  <si>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</si>
  <si>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</si>
  <si>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</si>
  <si>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</si>
  <si>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</si>
  <si>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</si>
  <si>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</si>
  <si>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</si>
  <si>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</si>
  <si>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</si>
  <si>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</si>
  <si>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</si>
  <si>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</si>
  <si>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</si>
  <si>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</si>
  <si>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</si>
  <si>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</si>
  <si>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</si>
  <si>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</si>
  <si>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</si>
  <si>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</si>
  <si>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</si>
  <si>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</si>
  <si>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</si>
  <si>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</si>
  <si>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</si>
  <si>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</si>
  <si>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</si>
  <si>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</si>
  <si>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</si>
  <si>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</si>
  <si>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</si>
  <si>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</si>
  <si>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</si>
  <si>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</si>
  <si>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</si>
  <si>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</si>
  <si>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</si>
  <si>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</si>
  <si>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</si>
  <si>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</si>
  <si>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</si>
  <si>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</si>
  <si>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</si>
  <si>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</si>
  <si>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</si>
  <si>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</si>
  <si>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</si>
  <si>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</si>
  <si>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</si>
  <si>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</si>
  <si>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</si>
  <si>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</si>
  <si>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</si>
  <si>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</si>
  <si>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</si>
  <si>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</si>
  <si>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</si>
  <si>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</si>
  <si>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</si>
  <si>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</si>
  <si>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</si>
  <si>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</si>
  <si>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</si>
  <si>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</si>
  <si>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</si>
  <si>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</si>
  <si>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</si>
  <si>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</si>
  <si>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</si>
  <si>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</si>
  <si>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</si>
  <si>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</si>
  <si>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</si>
  <si>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</si>
  <si>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</si>
  <si>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</si>
  <si>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</si>
  <si>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</si>
  <si>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</si>
  <si>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</si>
  <si>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</si>
  <si>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</si>
  <si>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</si>
  <si>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</si>
  <si>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</si>
  <si>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</si>
  <si>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</si>
  <si>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</si>
  <si>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</si>
  <si>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</si>
  <si>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</si>
  <si>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</si>
  <si>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</si>
  <si>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</si>
  <si>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</si>
  <si>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</si>
  <si>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</si>
  <si>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</si>
  <si>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</si>
  <si>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</si>
  <si>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</si>
  <si>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</si>
  <si>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</si>
  <si>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</si>
  <si>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</si>
  <si>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</si>
  <si>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</si>
  <si>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</si>
  <si>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</si>
  <si>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</si>
  <si>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</si>
  <si>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</si>
  <si>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</si>
  <si>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</si>
  <si>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</si>
  <si>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</si>
  <si>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</si>
  <si>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</si>
  <si>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</si>
  <si>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</si>
  <si>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</si>
  <si>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</si>
  <si>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</si>
  <si>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</si>
  <si>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</si>
  <si>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</si>
  <si>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</si>
  <si>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</si>
  <si>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</si>
  <si>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</si>
  <si>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</si>
  <si>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</si>
  <si>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</si>
  <si>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</si>
  <si>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</si>
  <si>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</si>
  <si>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</si>
  <si>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</si>
  <si>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</si>
  <si>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</si>
  <si>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</si>
  <si>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</si>
  <si>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</si>
  <si>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</si>
  <si>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</si>
  <si>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</si>
  <si>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</si>
  <si>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</si>
  <si>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</si>
  <si>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</si>
  <si>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</si>
  <si>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</si>
  <si>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</si>
  <si>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</si>
  <si>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</si>
  <si>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</si>
  <si>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</si>
  <si>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</si>
  <si>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</si>
  <si>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</si>
  <si>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</si>
  <si>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</si>
  <si>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</si>
  <si>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</si>
  <si>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</si>
  <si>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</si>
  <si>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</si>
  <si>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</si>
  <si>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</si>
  <si>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</si>
  <si>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</si>
  <si>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</si>
  <si>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</si>
  <si>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</si>
  <si>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</si>
  <si>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</si>
  <si>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</si>
  <si>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</si>
  <si>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</si>
  <si>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</si>
  <si>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</si>
  <si>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</si>
  <si>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</si>
  <si>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</si>
  <si>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</si>
  <si>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</si>
  <si>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</si>
  <si>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</si>
  <si>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</si>
  <si>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</si>
  <si>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</si>
  <si>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</si>
  <si>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</si>
  <si>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</si>
  <si>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</si>
  <si>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</si>
  <si>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</si>
  <si>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</si>
  <si>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</si>
  <si>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</si>
  <si>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</si>
  <si>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</si>
  <si>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</si>
  <si>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</si>
  <si>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</si>
  <si>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</si>
  <si>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</si>
  <si>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</si>
  <si>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</si>
  <si>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</si>
  <si>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</si>
  <si>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</si>
  <si>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</si>
  <si>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</si>
  <si>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</si>
  <si>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</si>
  <si>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</si>
  <si>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</si>
  <si>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</si>
  <si>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</si>
  <si>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</si>
  <si>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</si>
  <si>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</si>
  <si>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</si>
  <si>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</si>
  <si>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</si>
  <si>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</si>
  <si>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</si>
  <si>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</si>
  <si>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</si>
  <si>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</si>
  <si>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</si>
  <si>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</si>
  <si>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</si>
  <si>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</si>
  <si>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</si>
  <si>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</si>
  <si>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</si>
  <si>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</si>
  <si>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</si>
  <si>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</si>
  <si>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</si>
  <si>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</si>
  <si>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</si>
  <si>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</si>
  <si>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</si>
  <si>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</si>
  <si>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</si>
  <si>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</si>
  <si>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</si>
  <si>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</si>
  <si>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</si>
  <si>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</si>
  <si>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</si>
  <si>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</si>
  <si>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</si>
  <si>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</si>
  <si>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</si>
  <si>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</si>
  <si>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</si>
  <si>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</si>
  <si>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</si>
  <si>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</si>
  <si>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</si>
  <si>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</si>
  <si>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</si>
  <si>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</si>
  <si>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</si>
  <si>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</si>
  <si>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</si>
  <si>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</si>
  <si>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</si>
  <si>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</si>
  <si>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</si>
  <si>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</si>
  <si>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</si>
  <si>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</si>
  <si>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</si>
  <si>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</si>
  <si>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</si>
  <si>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</si>
  <si>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</si>
  <si>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</si>
  <si>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</si>
  <si>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</si>
  <si>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</si>
  <si>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</si>
  <si>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</si>
  <si>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</si>
  <si>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</si>
  <si>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</si>
  <si>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</si>
  <si>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</si>
  <si>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</si>
  <si>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</si>
  <si>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</si>
  <si>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</si>
  <si>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</si>
  <si>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</si>
  <si>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</si>
  <si>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</si>
  <si>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</si>
  <si>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</si>
  <si>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</si>
  <si>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</si>
  <si>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</si>
  <si>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</si>
  <si>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</si>
  <si>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</si>
  <si>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</si>
  <si>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</si>
  <si>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</si>
  <si>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</si>
  <si>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</si>
  <si>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</si>
  <si>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</si>
  <si>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</si>
  <si>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</si>
  <si>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</si>
  <si>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</si>
  <si>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</si>
  <si>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</si>
  <si>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</si>
  <si>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</si>
  <si>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</si>
  <si>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</si>
  <si>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</si>
  <si>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</si>
  <si>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</si>
  <si>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</si>
  <si>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</si>
  <si>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</si>
  <si>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</si>
  <si>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</si>
  <si>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</si>
  <si>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</si>
  <si>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</si>
  <si>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</si>
  <si>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</si>
  <si>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</si>
  <si>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</si>
  <si>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</si>
  <si>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</si>
  <si>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</si>
  <si>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</si>
  <si>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</si>
  <si>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</si>
  <si>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</si>
  <si>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</si>
  <si>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</si>
  <si>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</si>
  <si>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</si>
  <si>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</si>
  <si>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</si>
  <si>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</si>
  <si>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</si>
  <si>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</si>
  <si>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</si>
  <si>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</si>
  <si>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</si>
  <si>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</si>
  <si>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</si>
  <si>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</si>
  <si>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</si>
  <si>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</si>
  <si>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</si>
  <si>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</si>
  <si>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</si>
  <si>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</si>
  <si>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</si>
  <si>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</si>
  <si>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</si>
  <si>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</si>
  <si>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</si>
  <si>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</si>
  <si>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</si>
  <si>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</si>
  <si>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</si>
  <si>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</si>
  <si>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</si>
  <si>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</si>
  <si>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</si>
  <si>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</si>
  <si>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</si>
  <si>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</si>
  <si>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</si>
  <si>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</si>
  <si>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</si>
  <si>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</si>
  <si>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</si>
  <si>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</si>
  <si>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</si>
  <si>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</si>
  <si>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</si>
  <si>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</si>
  <si>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</si>
  <si>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</si>
  <si>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</si>
  <si>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</si>
  <si>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</si>
  <si>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</si>
  <si>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</si>
  <si>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</si>
  <si>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</si>
  <si>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</si>
  <si>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</si>
  <si>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</si>
  <si>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</si>
  <si>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</si>
  <si>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</si>
  <si>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</si>
  <si>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</si>
  <si>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</si>
  <si>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</si>
  <si>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</si>
  <si>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</si>
  <si>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</si>
  <si>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</si>
  <si>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</si>
  <si>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</si>
  <si>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</si>
  <si>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</si>
  <si>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</si>
  <si>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</si>
  <si>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</si>
  <si>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</si>
  <si>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</si>
  <si>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</si>
  <si>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</si>
  <si>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</si>
  <si>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</si>
  <si>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</si>
  <si>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</si>
  <si>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</si>
  <si>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</si>
  <si>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</si>
  <si>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</si>
  <si>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</si>
  <si>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</si>
  <si>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</si>
  <si>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</si>
  <si>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</si>
  <si>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</si>
  <si>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</si>
  <si>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</si>
  <si>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</si>
  <si>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</si>
  <si>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</si>
  <si>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</si>
  <si>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</si>
  <si>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</si>
  <si>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</si>
  <si>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</si>
  <si>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</si>
  <si>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</si>
  <si>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</si>
  <si>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</si>
  <si>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</si>
  <si>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</si>
  <si>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</si>
  <si>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</si>
  <si>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</si>
  <si>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</si>
  <si>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</si>
  <si>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</si>
  <si>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</si>
  <si>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</si>
  <si>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</si>
  <si>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</si>
  <si>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</si>
  <si>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</si>
  <si>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</si>
  <si>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</si>
  <si>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</si>
  <si>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</si>
  <si>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</si>
  <si>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</si>
  <si>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</si>
  <si>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</si>
  <si>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</si>
  <si>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</si>
  <si>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</si>
  <si>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</si>
  <si>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</si>
  <si>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</si>
  <si>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</si>
  <si>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</si>
  <si>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</si>
  <si>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</si>
  <si>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</si>
  <si>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</si>
  <si>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</si>
  <si>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</si>
  <si>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</si>
  <si>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</si>
  <si>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</si>
  <si>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</si>
  <si>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</si>
  <si>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</si>
  <si>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</si>
  <si>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</si>
  <si>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</si>
  <si>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</si>
  <si>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</si>
  <si>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</si>
  <si>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</si>
  <si>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</si>
  <si>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</si>
  <si>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</si>
  <si>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</si>
  <si>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</si>
  <si>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</si>
  <si>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</si>
  <si>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</si>
  <si>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</si>
  <si>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</si>
  <si>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</si>
  <si>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</si>
  <si>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</si>
  <si>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</si>
  <si>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</si>
  <si>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</si>
  <si>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</si>
  <si>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</si>
  <si>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</si>
  <si>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</si>
  <si>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</si>
  <si>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</si>
  <si>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</si>
  <si>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</si>
  <si>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</si>
  <si>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</si>
  <si>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</si>
  <si>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</si>
  <si>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</si>
  <si>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</si>
  <si>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</si>
  <si>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</si>
  <si>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</si>
  <si>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</si>
  <si>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</si>
  <si>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</si>
  <si>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</si>
  <si>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</si>
  <si>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</si>
  <si>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</si>
  <si>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</si>
  <si>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</si>
  <si>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</si>
  <si>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</si>
  <si>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</si>
  <si>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</si>
  <si>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</si>
  <si>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</si>
  <si>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</si>
  <si>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</si>
  <si>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</si>
  <si>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</si>
  <si>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</si>
  <si>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</si>
  <si>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</si>
  <si>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</si>
  <si>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</si>
  <si>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</si>
  <si>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</si>
  <si>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</si>
  <si>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</si>
  <si>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</si>
  <si>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</si>
  <si>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</si>
  <si>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</si>
  <si>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</si>
  <si>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</si>
  <si>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</si>
  <si>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</si>
  <si>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</si>
  <si>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</si>
  <si>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</si>
  <si>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</si>
  <si>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</si>
  <si>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</si>
  <si>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</si>
  <si>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</si>
  <si>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</si>
  <si>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</si>
  <si>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</si>
  <si>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</si>
  <si>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</si>
  <si>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</si>
  <si>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</si>
  <si>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</si>
  <si>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</si>
  <si>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</si>
  <si>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</si>
  <si>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</si>
  <si>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</si>
  <si>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</si>
  <si>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</si>
  <si>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</si>
  <si>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</si>
  <si>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</si>
  <si>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</si>
  <si>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</si>
  <si>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</si>
  <si>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</si>
  <si>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</si>
  <si>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</si>
  <si>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</si>
  <si>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</si>
  <si>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</si>
  <si>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</si>
  <si>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</si>
  <si>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</si>
  <si>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</si>
  <si>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</si>
  <si>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</si>
  <si>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</si>
  <si>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</si>
  <si>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</si>
  <si>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</si>
  <si>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</si>
  <si>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</si>
  <si>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</si>
  <si>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</si>
  <si>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</si>
  <si>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</si>
  <si>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</si>
  <si>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</si>
  <si>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</si>
  <si>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</si>
  <si>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</si>
  <si>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</si>
  <si>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</si>
  <si>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</si>
  <si>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</si>
  <si>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</si>
  <si>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</si>
  <si>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</si>
  <si>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</si>
  <si>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</si>
  <si>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</si>
  <si>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</si>
  <si>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</si>
  <si>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</si>
  <si>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</si>
  <si>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</si>
  <si>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</si>
  <si>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</si>
  <si>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</si>
  <si>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</si>
  <si>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</si>
  <si>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</si>
  <si>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</si>
  <si>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</si>
  <si>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</si>
  <si>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</si>
  <si>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</si>
  <si>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</si>
  <si>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</si>
  <si>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</si>
  <si>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</si>
  <si>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</si>
  <si>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</si>
  <si>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</si>
  <si>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</si>
  <si>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</si>
  <si>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</si>
  <si>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</si>
  <si>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</si>
  <si>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</si>
  <si>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</si>
  <si>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</si>
  <si>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</si>
  <si>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</si>
  <si>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</si>
  <si>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</si>
  <si>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</si>
  <si>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</si>
  <si>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</si>
  <si>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</si>
  <si>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</si>
  <si>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</si>
  <si>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</si>
  <si>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</si>
  <si>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</si>
  <si>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</si>
  <si>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</si>
  <si>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</si>
  <si>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</si>
  <si>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</si>
  <si>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</si>
  <si>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</si>
  <si>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</si>
  <si>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</si>
  <si>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</si>
  <si>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</si>
  <si>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</si>
  <si>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</si>
  <si>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</si>
  <si>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</si>
  <si>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</si>
  <si>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</si>
  <si>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</si>
  <si>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</si>
  <si>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</si>
  <si>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</si>
  <si>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</si>
  <si>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</si>
  <si>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</si>
  <si>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</si>
  <si>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</si>
  <si>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</si>
  <si>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</si>
  <si>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</si>
  <si>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</si>
  <si>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</si>
  <si>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</si>
  <si>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</si>
  <si>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</si>
  <si>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</si>
  <si>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</si>
  <si>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</si>
  <si>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</si>
  <si>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</si>
  <si>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</si>
  <si>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</si>
  <si>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</si>
  <si>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</si>
  <si>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</si>
  <si>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</si>
  <si>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</si>
  <si>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</si>
  <si>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</si>
  <si>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</si>
  <si>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</si>
  <si>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</si>
  <si>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</si>
  <si>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</si>
  <si>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</si>
  <si>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</si>
  <si>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</si>
  <si>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</si>
  <si>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</si>
  <si>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</si>
  <si>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</si>
  <si>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</si>
  <si>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</si>
  <si>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</si>
  <si>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</si>
  <si>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</si>
  <si>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</si>
  <si>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</si>
  <si>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</si>
  <si>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</si>
  <si>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</si>
  <si>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</si>
  <si>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</si>
  <si>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</si>
  <si>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</si>
  <si>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</si>
  <si>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</si>
  <si>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</si>
  <si>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</si>
  <si>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</si>
  <si>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</si>
  <si>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</si>
  <si>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</si>
  <si>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</si>
  <si>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</si>
  <si>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</si>
  <si>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</si>
  <si>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</si>
  <si>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</si>
  <si>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</si>
  <si>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</si>
  <si>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</si>
  <si>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</si>
  <si>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</si>
  <si>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</si>
  <si>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</si>
  <si>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</si>
  <si>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</si>
  <si>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</si>
  <si>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</si>
  <si>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</si>
  <si>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</si>
  <si>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</si>
  <si>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</si>
  <si>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</si>
  <si>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</si>
  <si>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</si>
  <si>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</si>
  <si>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</si>
  <si>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</si>
  <si>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</si>
  <si>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</si>
  <si>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</si>
  <si>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</si>
  <si>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</si>
  <si>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</si>
  <si>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</si>
  <si>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</si>
  <si>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</si>
  <si>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</si>
  <si>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</si>
  <si>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</si>
  <si>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</si>
  <si>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</si>
  <si>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</si>
  <si>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</si>
  <si>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</si>
  <si>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</si>
  <si>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</si>
  <si>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</si>
  <si>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</si>
  <si>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</si>
  <si>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</si>
  <si>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</si>
  <si>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</si>
  <si>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</si>
  <si>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</si>
  <si>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</si>
  <si>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</si>
  <si>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</si>
  <si>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</si>
  <si>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</si>
  <si>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</si>
  <si>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</si>
  <si>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</si>
  <si>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</si>
  <si>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</si>
  <si>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</si>
  <si>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</si>
  <si>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</si>
  <si>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</si>
  <si>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</si>
  <si>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</si>
  <si>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</si>
  <si>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</si>
  <si>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</si>
  <si>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</si>
  <si>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</si>
  <si>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</si>
  <si>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</si>
  <si>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</si>
  <si>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</si>
  <si>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</si>
  <si>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</si>
  <si>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</si>
  <si>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</si>
  <si>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</si>
  <si>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</si>
  <si>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</si>
  <si>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</si>
  <si>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</si>
  <si>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</si>
  <si>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</si>
  <si>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</si>
  <si>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</si>
  <si>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</si>
  <si>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</si>
  <si>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</si>
  <si>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</si>
  <si>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</si>
  <si>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</si>
  <si>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</si>
  <si>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</si>
  <si>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</si>
  <si>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</si>
  <si>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</si>
  <si>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</si>
  <si>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</si>
  <si>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</si>
  <si>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</si>
  <si>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</si>
  <si>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</si>
  <si>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</si>
  <si>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</si>
  <si>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</si>
  <si>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</si>
  <si>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</si>
  <si>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</si>
  <si>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</si>
  <si>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</si>
  <si>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</si>
  <si>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</si>
  <si>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</si>
  <si>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</si>
  <si>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</si>
  <si>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</si>
  <si>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</si>
  <si>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</si>
  <si>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</si>
  <si>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</si>
  <si>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</si>
  <si>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</si>
  <si>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</si>
  <si>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</si>
  <si>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</si>
  <si>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</si>
  <si>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</si>
  <si>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</si>
  <si>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</si>
  <si>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</si>
  <si>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</si>
  <si>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</si>
  <si>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</si>
  <si>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</si>
  <si>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</si>
  <si>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</si>
  <si>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</si>
  <si>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</si>
  <si>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</si>
  <si>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</si>
  <si>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</si>
  <si>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</si>
  <si>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</si>
  <si>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</si>
  <si>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</si>
  <si>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</si>
  <si>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</si>
  <si>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</si>
  <si>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</si>
  <si>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</si>
  <si>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</si>
  <si>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</si>
  <si>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</si>
  <si>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</si>
  <si>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</si>
  <si>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</si>
  <si>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</si>
  <si>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</si>
  <si>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</si>
  <si>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</si>
  <si>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</si>
  <si>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</si>
  <si>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</si>
  <si>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</si>
  <si>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</si>
  <si>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</si>
  <si>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</si>
  <si>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</si>
  <si>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</si>
  <si>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</si>
  <si>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</si>
  <si>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</si>
  <si>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</si>
  <si>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</si>
  <si>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</si>
  <si>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</si>
  <si>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</si>
  <si>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</si>
  <si>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</si>
  <si>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</si>
  <si>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</si>
  <si>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</si>
  <si>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</si>
  <si>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</si>
  <si>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</si>
  <si>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</si>
  <si>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</si>
  <si>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</si>
  <si>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</si>
  <si>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</si>
  <si>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</si>
  <si>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</si>
  <si>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</si>
  <si>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</si>
  <si>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</si>
  <si>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</si>
  <si>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</si>
  <si>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</si>
  <si>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</si>
  <si>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</si>
  <si>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</si>
  <si>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</si>
  <si>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</si>
  <si>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</si>
  <si>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</si>
  <si>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</si>
  <si>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</si>
  <si>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</si>
  <si>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</si>
  <si>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</si>
  <si>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</si>
  <si>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</si>
  <si>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</si>
  <si>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</si>
  <si>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</si>
  <si>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</si>
  <si>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</si>
  <si>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</si>
  <si>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</si>
  <si>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</si>
  <si>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</si>
  <si>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</si>
  <si>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</si>
  <si>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</si>
  <si>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</si>
  <si>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</si>
  <si>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</si>
  <si>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</si>
  <si>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</si>
  <si>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</si>
  <si>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</si>
  <si>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</si>
  <si>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</si>
  <si>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</si>
  <si>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</si>
  <si>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</si>
  <si>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</si>
  <si>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</si>
  <si>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</si>
  <si>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</si>
  <si>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</si>
  <si>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</si>
  <si>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</si>
  <si>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</si>
  <si>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</si>
  <si>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</si>
  <si>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</si>
  <si>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</si>
  <si>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</si>
  <si>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</si>
  <si>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</si>
  <si>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</si>
  <si>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</si>
  <si>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</si>
  <si>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</si>
  <si>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</si>
  <si>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</si>
  <si>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</si>
  <si>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</si>
  <si>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</si>
  <si>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</si>
  <si>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</si>
  <si>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</si>
  <si>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</si>
  <si>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</si>
  <si>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</si>
  <si>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</si>
  <si>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</si>
  <si>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</si>
  <si>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</si>
  <si>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</si>
  <si>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</si>
  <si>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</si>
  <si>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</si>
  <si>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</si>
  <si>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</si>
  <si>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</si>
  <si>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</si>
  <si>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</si>
  <si>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</si>
  <si>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</si>
  <si>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</si>
  <si>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</si>
  <si>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</si>
  <si>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</si>
  <si>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</si>
  <si>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</si>
  <si>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</si>
  <si>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</si>
  <si>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</si>
  <si>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</si>
  <si>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</si>
  <si>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</si>
  <si>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</si>
  <si>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</si>
  <si>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</si>
  <si>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</si>
  <si>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</si>
  <si>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</si>
  <si>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</si>
  <si>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</si>
  <si>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</si>
  <si>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</si>
  <si>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</si>
  <si>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</si>
  <si>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</si>
  <si>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</si>
  <si>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</si>
  <si>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</si>
  <si>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</si>
  <si>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</si>
  <si>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</si>
  <si>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</si>
  <si>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</si>
  <si>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</si>
  <si>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</si>
  <si>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</si>
  <si>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</si>
  <si>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</si>
  <si>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</si>
  <si>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</si>
  <si>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</si>
  <si>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</si>
  <si>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</si>
  <si>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</si>
  <si>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</si>
  <si>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</si>
  <si>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</si>
  <si>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</si>
  <si>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</si>
  <si>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</si>
  <si>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</si>
  <si>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</si>
  <si>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</si>
  <si>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</si>
  <si>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</si>
  <si>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</si>
  <si>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</si>
  <si>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</si>
  <si>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</si>
  <si>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</si>
  <si>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</si>
  <si>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</si>
  <si>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</si>
  <si>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</si>
  <si>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</si>
  <si>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</si>
  <si>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</si>
  <si>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</si>
  <si>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</si>
  <si>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</si>
  <si>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</si>
  <si>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</si>
  <si>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</si>
  <si>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</si>
  <si>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</si>
  <si>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</si>
  <si>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</si>
  <si>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</si>
  <si>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</si>
  <si>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</si>
  <si>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</si>
  <si>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</si>
  <si>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</si>
  <si>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</si>
  <si>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</si>
  <si>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</si>
  <si>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</si>
  <si>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</si>
  <si>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</si>
  <si>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</si>
  <si>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</si>
  <si>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</si>
  <si>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</si>
  <si>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</si>
  <si>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</si>
  <si>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</si>
  <si>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</si>
  <si>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</si>
  <si>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</si>
  <si>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</si>
  <si>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</si>
  <si>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</si>
  <si>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</si>
  <si>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</si>
  <si>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</si>
  <si>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</si>
  <si>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</si>
  <si>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</si>
  <si>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</si>
  <si>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</si>
  <si>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</si>
  <si>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</si>
  <si>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</si>
  <si>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</si>
  <si>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</si>
  <si>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</si>
  <si>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</si>
  <si>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</si>
  <si>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</si>
  <si>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</si>
  <si>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</si>
  <si>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</si>
  <si>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</si>
  <si>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</si>
  <si>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</si>
  <si>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</si>
  <si>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</si>
  <si>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</si>
  <si>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</si>
  <si>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</si>
  <si>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</si>
  <si>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</si>
  <si>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</si>
  <si>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</si>
  <si>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</si>
  <si>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</si>
  <si>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</si>
  <si>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</si>
  <si>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</si>
  <si>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</si>
  <si>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</si>
  <si>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</si>
  <si>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</si>
  <si>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</si>
  <si>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</si>
  <si>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</si>
  <si>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</si>
  <si>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</si>
  <si>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</si>
  <si>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</si>
  <si>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</si>
  <si>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</si>
  <si>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</si>
  <si>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</si>
  <si>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</si>
  <si>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</si>
  <si>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</si>
  <si>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</si>
  <si>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</si>
  <si>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</si>
  <si>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</si>
  <si>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</si>
  <si>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</si>
  <si>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</si>
  <si>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</si>
  <si>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</si>
  <si>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</si>
  <si>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</si>
  <si>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</si>
  <si>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</si>
  <si>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</si>
  <si>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</si>
  <si>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</si>
  <si>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</si>
  <si>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</si>
  <si>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</si>
  <si>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</si>
  <si>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</si>
  <si>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</si>
  <si>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</si>
  <si>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</si>
  <si>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</si>
  <si>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</si>
  <si>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</si>
  <si>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</si>
  <si>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</si>
  <si>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</si>
  <si>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</si>
  <si>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</si>
  <si>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</si>
  <si>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</si>
  <si>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</si>
  <si>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</si>
  <si>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</si>
  <si>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</si>
  <si>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</si>
  <si>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</si>
  <si>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</si>
  <si>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</si>
  <si>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</si>
  <si>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</si>
  <si>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</si>
  <si>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</si>
  <si>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</si>
  <si>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</si>
  <si>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</si>
  <si>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</si>
  <si>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</si>
  <si>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</si>
  <si>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</si>
  <si>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</si>
  <si>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</si>
  <si>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</si>
  <si>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</si>
  <si>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</si>
  <si>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</si>
  <si>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</si>
  <si>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</si>
  <si>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</si>
  <si>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</si>
  <si>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</si>
  <si>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</si>
  <si>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</si>
  <si>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</si>
  <si>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</si>
  <si>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</si>
  <si>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</si>
  <si>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</si>
  <si>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</si>
  <si>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</si>
  <si>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</si>
  <si>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</si>
  <si>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</si>
  <si>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</si>
  <si>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</si>
  <si>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</si>
  <si>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</si>
  <si>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</si>
  <si>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</si>
  <si>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</si>
  <si>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</si>
  <si>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</si>
  <si>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</si>
  <si>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</si>
  <si>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</si>
  <si>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</si>
  <si>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</si>
  <si>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</si>
  <si>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</si>
  <si>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</si>
  <si>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</si>
  <si>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</si>
  <si>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</si>
  <si>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</si>
  <si>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</si>
  <si>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</si>
  <si>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</si>
  <si>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</si>
  <si>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</si>
  <si>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</si>
  <si>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</si>
  <si>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</si>
  <si>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</si>
  <si>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</si>
  <si>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</si>
  <si>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</si>
  <si>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</si>
  <si>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</si>
  <si>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</si>
  <si>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</si>
  <si>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</si>
  <si>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</si>
  <si>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</si>
  <si>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</si>
  <si>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</si>
  <si>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</si>
  <si>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</si>
  <si>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</si>
  <si>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</si>
  <si>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</si>
  <si>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</si>
  <si>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</si>
  <si>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</si>
  <si>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</si>
  <si>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</si>
  <si>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</si>
  <si>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</si>
  <si>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</si>
  <si>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</si>
  <si>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</si>
  <si>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</si>
  <si>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</si>
  <si>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</si>
  <si>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</si>
  <si>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</si>
  <si>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</si>
  <si>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</si>
  <si>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</si>
  <si>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</si>
  <si>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</si>
  <si>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</si>
  <si>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</si>
  <si>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</si>
  <si>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</si>
  <si>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</si>
  <si>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</si>
  <si>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</si>
  <si>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</si>
  <si>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</si>
  <si>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</si>
  <si>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</si>
  <si>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</si>
  <si>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</si>
  <si>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</si>
  <si>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</si>
  <si>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</si>
  <si>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</si>
  <si>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</si>
  <si>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</si>
  <si>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</si>
  <si>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</si>
  <si>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</si>
  <si>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</si>
  <si>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</si>
  <si>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</si>
  <si>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</si>
  <si>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</si>
  <si>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</si>
  <si>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</si>
  <si>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</si>
  <si>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</si>
  <si>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</si>
  <si>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</si>
  <si>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</si>
  <si>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</si>
  <si>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</si>
  <si>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</si>
  <si>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</si>
  <si>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</si>
  <si>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</si>
  <si>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</si>
  <si>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</si>
  <si>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</si>
  <si>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</si>
  <si>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</si>
  <si>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</si>
  <si>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</si>
  <si>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</si>
  <si>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</si>
  <si>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</si>
  <si>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</si>
  <si>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</si>
  <si>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</si>
  <si>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</si>
  <si>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</si>
  <si>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</si>
  <si>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</si>
  <si>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</si>
  <si>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</si>
  <si>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</si>
  <si>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</si>
  <si>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</si>
  <si>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</si>
  <si>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</si>
  <si>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</si>
  <si>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</si>
  <si>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</si>
  <si>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</si>
  <si>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</si>
  <si>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</si>
  <si>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</si>
  <si>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</si>
  <si>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</si>
  <si>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</si>
  <si>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</si>
  <si>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</si>
  <si>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</si>
  <si>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</si>
  <si>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</si>
  <si>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</si>
  <si>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</si>
  <si>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</si>
  <si>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</si>
  <si>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</si>
  <si>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</si>
  <si>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</si>
  <si>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</si>
  <si>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</si>
  <si>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</si>
  <si>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</si>
  <si>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</si>
  <si>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</si>
  <si>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</si>
  <si>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</si>
  <si>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</si>
  <si>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</si>
  <si>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</si>
  <si>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</si>
  <si>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</si>
  <si>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</si>
  <si>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</si>
  <si>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</si>
  <si>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</si>
  <si>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</si>
  <si>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</si>
  <si>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</si>
  <si>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</si>
  <si>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</si>
  <si>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</si>
  <si>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</si>
  <si>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</si>
  <si>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</si>
  <si>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</si>
  <si>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</si>
  <si>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</si>
  <si>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</si>
  <si>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</si>
  <si>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</si>
  <si>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</si>
  <si>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</si>
  <si>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</si>
  <si>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</si>
  <si>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</si>
  <si>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</si>
  <si>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</si>
  <si>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</si>
  <si>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</si>
  <si>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</si>
  <si>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</si>
  <si>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</si>
  <si>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</si>
  <si>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</si>
  <si>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</si>
  <si>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</si>
  <si>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</si>
  <si>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</si>
  <si>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</si>
  <si>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</si>
  <si>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</si>
  <si>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</si>
  <si>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</si>
  <si>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</si>
  <si>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</si>
  <si>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</si>
  <si>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</si>
  <si>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</si>
  <si>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</si>
  <si>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</si>
  <si>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</si>
  <si>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</si>
  <si>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</si>
  <si>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</si>
  <si>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</si>
  <si>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</si>
  <si>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</si>
  <si>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</si>
  <si>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</si>
  <si>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</si>
  <si>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</si>
  <si>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</si>
  <si>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</si>
  <si>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</si>
  <si>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</si>
  <si>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</si>
  <si>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</si>
  <si>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</si>
  <si>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</si>
  <si>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</si>
  <si>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</si>
  <si>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</si>
  <si>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</si>
  <si>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</si>
  <si>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</si>
  <si>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</si>
  <si>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</si>
  <si>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</si>
  <si>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</si>
  <si>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</si>
  <si>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</si>
  <si>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</si>
  <si>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</si>
  <si>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</si>
  <si>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</si>
  <si>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</si>
  <si>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</si>
  <si>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</si>
  <si>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</si>
  <si>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</si>
  <si>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</si>
  <si>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</si>
  <si>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</si>
  <si>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</si>
  <si>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</si>
  <si>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</si>
  <si>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</si>
  <si>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</si>
  <si>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</si>
  <si>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</si>
  <si>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</si>
  <si>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</si>
  <si>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</si>
  <si>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</si>
  <si>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</si>
  <si>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</si>
  <si>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</si>
  <si>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</si>
  <si>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</si>
  <si>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</si>
  <si>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</si>
  <si>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</si>
  <si>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</si>
  <si>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</si>
  <si>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</si>
  <si>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</si>
  <si>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</si>
  <si>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</si>
  <si>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</si>
  <si>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</si>
  <si>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</si>
  <si>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</si>
  <si>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</si>
  <si>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</si>
  <si>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</si>
  <si>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</si>
  <si>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</si>
  <si>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</si>
  <si>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</si>
  <si>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</si>
  <si>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</si>
  <si>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</si>
  <si>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</si>
  <si>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</si>
  <si>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</si>
  <si>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</si>
  <si>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</si>
  <si>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</si>
  <si>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</si>
  <si>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</si>
  <si>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</si>
  <si>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</si>
  <si>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</si>
  <si>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</si>
  <si>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</si>
  <si>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</si>
  <si>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</si>
  <si>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</si>
  <si>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</si>
  <si>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</si>
  <si>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</si>
  <si>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</si>
  <si>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</si>
  <si>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</si>
  <si>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</si>
  <si>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</si>
  <si>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</si>
  <si>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</si>
  <si>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</si>
  <si>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</si>
  <si>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</si>
  <si>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</si>
  <si>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</si>
  <si>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</si>
  <si>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</si>
  <si>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</si>
  <si>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</si>
  <si>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</si>
  <si>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</si>
  <si>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</si>
  <si>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</si>
  <si>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</si>
  <si>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</si>
  <si>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</si>
  <si>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</si>
  <si>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</si>
  <si>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</si>
  <si>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</si>
  <si>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</si>
  <si>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</si>
  <si>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</si>
  <si>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</si>
  <si>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</si>
  <si>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</si>
  <si>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</si>
  <si>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</si>
  <si>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</si>
  <si>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</si>
  <si>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</si>
  <si>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</si>
  <si>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</si>
  <si>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</si>
  <si>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</si>
  <si>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</si>
  <si>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</si>
  <si>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</si>
  <si>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</si>
  <si>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</si>
  <si>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</si>
  <si>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</si>
  <si>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</si>
  <si>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</si>
  <si>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</si>
  <si>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</si>
  <si>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</si>
  <si>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</si>
  <si>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</si>
  <si>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</si>
  <si>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</si>
  <si>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</si>
  <si>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</si>
  <si>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</si>
  <si>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</si>
  <si>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</si>
  <si>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</si>
  <si>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</si>
  <si>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</si>
  <si>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</si>
  <si>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</si>
  <si>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</si>
  <si>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</si>
  <si>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</si>
  <si>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</si>
  <si>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</si>
  <si>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</si>
  <si>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</si>
  <si>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</si>
  <si>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</si>
  <si>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</si>
  <si>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</si>
  <si>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</si>
  <si>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</si>
  <si>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</si>
  <si>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</si>
  <si>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</si>
  <si>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</si>
  <si>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</si>
  <si>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</si>
  <si>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</si>
  <si>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</si>
  <si>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</si>
  <si>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</si>
  <si>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</si>
  <si>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</si>
  <si>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</si>
  <si>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</si>
  <si>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</si>
  <si>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</si>
  <si>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</si>
  <si>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</si>
  <si>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</si>
  <si>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</si>
  <si>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</si>
  <si>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</si>
  <si>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</si>
  <si>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</si>
  <si>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</si>
  <si>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</si>
  <si>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</si>
  <si>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</si>
  <si>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</si>
  <si>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</si>
  <si>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</si>
  <si>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</si>
  <si>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</si>
  <si>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</si>
  <si>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</si>
  <si>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</si>
  <si>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</si>
  <si>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</si>
  <si>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</si>
  <si>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</si>
  <si>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</si>
  <si>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</si>
  <si>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</si>
  <si>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</si>
  <si>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</si>
  <si>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</si>
  <si>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</si>
  <si>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</si>
  <si>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</si>
  <si>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</si>
  <si>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</si>
  <si>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</si>
  <si>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</si>
  <si>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</si>
  <si>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</si>
  <si>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</si>
  <si>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</si>
  <si>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</si>
  <si>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</si>
  <si>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</si>
  <si>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</si>
  <si>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</si>
  <si>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</si>
  <si>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</si>
  <si>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</si>
  <si>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</si>
  <si>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</si>
  <si>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</si>
  <si>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</si>
  <si>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</si>
  <si>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</si>
  <si>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</si>
  <si>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</si>
  <si>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</si>
  <si>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</si>
  <si>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</si>
  <si>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</si>
  <si>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</si>
  <si>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</si>
  <si>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</si>
  <si>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</si>
  <si>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</si>
  <si>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</si>
  <si>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</si>
  <si>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</si>
  <si>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</si>
  <si>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</si>
  <si>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</si>
  <si>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</si>
  <si>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</si>
  <si>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</si>
  <si>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</si>
  <si>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</si>
  <si>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</si>
  <si>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</si>
  <si>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</si>
  <si>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</si>
  <si>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</si>
  <si>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</si>
  <si>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</si>
  <si>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</si>
  <si>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</si>
  <si>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</si>
  <si>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</si>
  <si>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</si>
  <si>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</si>
  <si>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</si>
  <si>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</si>
  <si>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</si>
  <si>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</si>
  <si>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</si>
  <si>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</si>
  <si>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</si>
  <si>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</si>
  <si>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</si>
  <si>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</si>
  <si>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</si>
  <si>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</si>
  <si>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</si>
  <si>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</si>
  <si>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</si>
  <si>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</si>
  <si>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</si>
  <si>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</si>
  <si>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</si>
  <si>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</si>
  <si>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</si>
  <si>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</si>
  <si>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</si>
  <si>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</si>
  <si>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</si>
  <si>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</si>
  <si>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</si>
  <si>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</si>
  <si>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</si>
  <si>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</si>
  <si>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</si>
  <si>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</si>
  <si>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</si>
  <si>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</si>
  <si>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</si>
  <si>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</si>
  <si>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</si>
  <si>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</si>
  <si>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</si>
  <si>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</si>
  <si>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</si>
  <si>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</si>
  <si>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</si>
  <si>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</si>
  <si>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</si>
  <si>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</si>
  <si>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</si>
  <si>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</si>
  <si>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</si>
  <si>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</si>
  <si>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</si>
  <si>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</si>
  <si>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</si>
  <si>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</si>
  <si>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</si>
  <si>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</si>
  <si>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</si>
  <si>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</si>
  <si>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</si>
  <si>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</si>
  <si>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</si>
  <si>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</si>
  <si>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</si>
  <si>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</si>
  <si>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</si>
  <si>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</si>
  <si>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</si>
  <si>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</si>
  <si>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</si>
  <si>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</si>
  <si>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</si>
  <si>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</si>
  <si>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</si>
  <si>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</si>
  <si>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</si>
  <si>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</si>
  <si>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</si>
  <si>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</si>
  <si>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</si>
  <si>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</si>
  <si>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</si>
  <si>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</si>
  <si>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</si>
  <si>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</si>
  <si>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</si>
  <si>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</si>
  <si>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</si>
  <si>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</si>
  <si>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</si>
  <si>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</si>
  <si>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</si>
  <si>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</si>
  <si>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</si>
  <si>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</si>
  <si>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</si>
  <si>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</si>
  <si>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</si>
  <si>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</si>
  <si>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</si>
  <si>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</si>
  <si>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</si>
  <si>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</si>
  <si>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</si>
  <si>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</si>
  <si>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</si>
  <si>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</si>
  <si>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</si>
  <si>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</si>
  <si>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</si>
  <si>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</si>
  <si>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</si>
  <si>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</si>
  <si>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</si>
  <si>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</si>
  <si>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</si>
  <si>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</si>
  <si>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</si>
  <si>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</si>
  <si>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</si>
  <si>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</si>
  <si>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</si>
  <si>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</si>
  <si>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</si>
  <si>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</si>
  <si>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</si>
  <si>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</si>
  <si>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</si>
  <si>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</si>
  <si>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</si>
  <si>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</si>
  <si>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</si>
  <si>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</si>
  <si>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</si>
  <si>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</si>
  <si>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</si>
  <si>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</si>
  <si>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</si>
  <si>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</si>
  <si>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</si>
  <si>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</si>
  <si>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</si>
  <si>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</si>
  <si>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</si>
  <si>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</si>
  <si>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</si>
  <si>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</si>
  <si>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</si>
  <si>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</si>
  <si>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</si>
  <si>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</si>
  <si>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</si>
  <si>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</si>
  <si>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</si>
  <si>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</si>
  <si>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</si>
  <si>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</si>
  <si>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</si>
  <si>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</si>
  <si>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</si>
  <si>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</si>
  <si>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</si>
  <si>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</si>
  <si>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</si>
  <si>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</si>
  <si>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</si>
  <si>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</si>
  <si>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</si>
  <si>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</si>
  <si>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</si>
  <si>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</si>
  <si>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</si>
  <si>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</si>
  <si>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</si>
  <si>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</si>
  <si>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</si>
  <si>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</si>
  <si>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</si>
  <si>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</si>
  <si>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</si>
  <si>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</si>
  <si>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</si>
  <si>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</si>
  <si>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</si>
  <si>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</si>
  <si>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</si>
  <si>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</si>
  <si>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</si>
  <si>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</si>
  <si>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</si>
  <si>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</si>
  <si>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</si>
  <si>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</si>
  <si>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</si>
  <si>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</si>
  <si>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</si>
  <si>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</si>
  <si>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</si>
  <si>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</si>
  <si>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</si>
  <si>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</si>
  <si>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</si>
  <si>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</si>
  <si>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</si>
  <si>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</si>
  <si>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</si>
  <si>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</si>
  <si>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</si>
  <si>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</si>
  <si>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</si>
  <si>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</si>
  <si>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</si>
  <si>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</si>
  <si>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</si>
  <si>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</si>
  <si>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</si>
  <si>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</si>
  <si>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</si>
  <si>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</si>
  <si>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</si>
  <si>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</si>
  <si>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</si>
  <si>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</si>
  <si>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</si>
  <si>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</si>
  <si>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</si>
  <si>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</si>
  <si>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</si>
  <si>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</si>
  <si>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</si>
  <si>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</si>
  <si>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</si>
  <si>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</si>
  <si>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</si>
  <si>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</si>
  <si>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</si>
  <si>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</si>
  <si>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</si>
  <si>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</si>
  <si>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</si>
  <si>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</si>
  <si>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</si>
  <si>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</si>
  <si>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</si>
  <si>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</si>
  <si>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</si>
  <si>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</si>
  <si>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</si>
  <si>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</si>
  <si>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</si>
  <si>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</si>
  <si>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</si>
  <si>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</si>
  <si>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</si>
  <si>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</si>
  <si>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</si>
  <si>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</si>
  <si>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</si>
  <si>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</si>
  <si>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</si>
  <si>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</si>
  <si>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</si>
  <si>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</si>
  <si>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</si>
  <si>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</si>
  <si>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</si>
  <si>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</si>
  <si>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</si>
  <si>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</si>
  <si>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</si>
  <si>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</si>
  <si>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</si>
  <si>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</si>
  <si>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</si>
  <si>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</si>
  <si>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</si>
  <si>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</si>
  <si>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</si>
  <si>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</si>
  <si>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</si>
  <si>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</si>
  <si>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</si>
  <si>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</si>
  <si>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</si>
  <si>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</si>
  <si>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</si>
  <si>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</si>
  <si>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</si>
  <si>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</si>
  <si>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</si>
  <si>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</si>
  <si>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</si>
  <si>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</si>
  <si>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</si>
  <si>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</si>
  <si>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</si>
  <si>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</si>
  <si>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</si>
  <si>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</si>
  <si>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</si>
  <si>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</si>
  <si>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</si>
  <si>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</si>
  <si>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</si>
  <si>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</si>
  <si>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</si>
  <si>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</si>
  <si>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</si>
  <si>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</si>
  <si>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</si>
  <si>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</si>
  <si>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</si>
  <si>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</si>
  <si>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</si>
  <si>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</si>
  <si>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</si>
  <si>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</si>
  <si>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</si>
  <si>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</si>
  <si>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</si>
  <si>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</si>
  <si>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</si>
  <si>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</si>
  <si>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</si>
  <si>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</si>
  <si>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</si>
  <si>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</si>
  <si>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</si>
  <si>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</si>
  <si>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</si>
  <si>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</si>
  <si>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</si>
  <si>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</si>
  <si>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</si>
  <si>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</si>
  <si>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</si>
  <si>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</si>
  <si>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</si>
  <si>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</si>
  <si>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</si>
  <si>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</si>
  <si>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</si>
  <si>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</si>
  <si>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</si>
  <si>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</si>
  <si>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</si>
  <si>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</si>
  <si>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</si>
  <si>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</si>
  <si>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</si>
  <si>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</si>
  <si>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</si>
  <si>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</si>
  <si>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</si>
  <si>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</si>
  <si>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</si>
  <si>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</si>
  <si>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</si>
  <si>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</si>
  <si>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</si>
  <si>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</si>
  <si>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</si>
  <si>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</si>
  <si>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</si>
  <si>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</si>
  <si>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</si>
  <si>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</si>
  <si>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</si>
  <si>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</si>
  <si>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</si>
  <si>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</si>
  <si>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</si>
  <si>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</si>
  <si>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</si>
  <si>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</si>
  <si>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</si>
  <si>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</si>
  <si>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</si>
  <si>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</si>
  <si>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</si>
  <si>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</si>
  <si>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</si>
  <si>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</si>
  <si>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</si>
  <si>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</si>
  <si>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</si>
  <si>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</si>
  <si>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</si>
  <si>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</si>
  <si>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</si>
  <si>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</si>
  <si>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</si>
  <si>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</si>
  <si>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</si>
  <si>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</si>
  <si>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</si>
  <si>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</si>
  <si>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</si>
  <si>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</si>
  <si>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</si>
  <si>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</si>
  <si>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</si>
  <si>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</si>
  <si>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</si>
  <si>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</si>
  <si>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</si>
  <si>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</si>
  <si>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</si>
  <si>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</si>
  <si>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</si>
  <si>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</si>
  <si>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</si>
  <si>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</si>
  <si>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</si>
  <si>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</si>
  <si>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</si>
  <si>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</si>
  <si>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</si>
  <si>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</si>
  <si>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</si>
  <si>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</si>
  <si>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</si>
  <si>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</si>
  <si>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</si>
  <si>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</si>
  <si>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</si>
  <si>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</si>
  <si>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</si>
  <si>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</si>
  <si>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</si>
  <si>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</si>
  <si>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</si>
  <si>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</si>
  <si>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</si>
  <si>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</si>
  <si>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</si>
  <si>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</si>
  <si>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</si>
  <si>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</si>
  <si>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</si>
  <si>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</si>
  <si>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</si>
  <si>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</si>
  <si>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</si>
  <si>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</si>
  <si>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</si>
  <si>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</si>
  <si>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</si>
  <si>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</si>
  <si>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</si>
  <si>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</si>
  <si>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</si>
  <si>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</si>
  <si>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</si>
  <si>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</si>
  <si>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</si>
  <si>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</si>
  <si>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</si>
  <si>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</si>
  <si>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</si>
  <si>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</si>
  <si>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</si>
  <si>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</si>
  <si>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</si>
  <si>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</si>
  <si>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</si>
  <si>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</si>
  <si>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</si>
  <si>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</si>
  <si>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</si>
  <si>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</si>
  <si>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</si>
  <si>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</si>
  <si>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</si>
  <si>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</si>
  <si>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</si>
  <si>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</si>
  <si>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</si>
  <si>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</si>
  <si>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</si>
  <si>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</si>
  <si>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</si>
  <si>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</si>
  <si>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</si>
  <si>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</si>
  <si>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</si>
  <si>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</si>
  <si>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</si>
  <si>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</si>
  <si>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</si>
  <si>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</si>
  <si>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</si>
  <si>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</si>
  <si>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</si>
  <si>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</si>
  <si>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</si>
  <si>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</si>
  <si>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</si>
  <si>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</si>
  <si>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</si>
  <si>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</si>
  <si>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</si>
  <si>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</si>
  <si>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</si>
  <si>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</si>
  <si>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</si>
  <si>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</si>
  <si>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</si>
  <si>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</si>
  <si>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</si>
  <si>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</si>
  <si>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</si>
  <si>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</si>
  <si>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</si>
  <si>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</si>
  <si>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</si>
  <si>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</si>
  <si>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</si>
  <si>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</si>
  <si>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</si>
  <si>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</si>
  <si>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</si>
  <si>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</si>
  <si>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</si>
  <si>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</si>
  <si>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</si>
  <si>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</si>
  <si>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</si>
  <si>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</si>
  <si>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</si>
  <si>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</si>
  <si>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</si>
  <si>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</si>
  <si>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</si>
  <si>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</si>
  <si>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</si>
  <si>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</si>
  <si>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</si>
  <si>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</si>
  <si>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</si>
  <si>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</si>
  <si>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</si>
  <si>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</si>
  <si>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</si>
  <si>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</si>
  <si>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</si>
  <si>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</si>
  <si>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</si>
  <si>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</si>
  <si>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</si>
  <si>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</si>
  <si>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</si>
  <si>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</si>
  <si>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</si>
  <si>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</si>
  <si>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</si>
  <si>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</si>
  <si>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</si>
  <si>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</si>
  <si>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</si>
  <si>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</si>
  <si>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</si>
  <si>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</si>
  <si>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</si>
  <si>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</si>
  <si>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</si>
  <si>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</si>
  <si>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</si>
  <si>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</si>
  <si>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</si>
  <si>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</si>
  <si>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</si>
  <si>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</si>
  <si>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</si>
  <si>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</si>
  <si>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</si>
  <si>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</si>
  <si>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</si>
  <si>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</si>
  <si>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</si>
  <si>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</si>
  <si>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</si>
  <si>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</si>
  <si>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</si>
  <si>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</si>
  <si>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</si>
  <si>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</si>
  <si>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</si>
  <si>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</si>
  <si>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</si>
  <si>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</si>
  <si>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</si>
  <si>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</si>
  <si>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</si>
  <si>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</si>
  <si>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</si>
  <si>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</si>
  <si>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</si>
  <si>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</si>
  <si>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</si>
  <si>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</si>
  <si>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</si>
  <si>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</si>
  <si>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</si>
  <si>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</si>
  <si>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</si>
  <si>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</si>
  <si>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</si>
  <si>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</si>
  <si>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</si>
  <si>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</si>
  <si>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</si>
  <si>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</si>
  <si>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</si>
  <si>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</si>
  <si>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</si>
  <si>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</si>
  <si>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</si>
  <si>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</si>
  <si>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</si>
  <si>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</si>
  <si>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</si>
  <si>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</si>
  <si>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</si>
  <si>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</si>
  <si>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</si>
  <si>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</si>
  <si>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</si>
  <si>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</si>
  <si>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</si>
  <si>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</si>
  <si>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</si>
  <si>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</si>
  <si>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</si>
  <si>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</si>
  <si>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</si>
  <si>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</si>
  <si>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</si>
  <si>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</si>
  <si>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</si>
  <si>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</si>
  <si>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</si>
  <si>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</si>
  <si>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</si>
  <si>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</si>
  <si>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</si>
  <si>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</si>
  <si>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</si>
  <si>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</si>
  <si>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</si>
  <si>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</si>
  <si>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</si>
  <si>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</si>
  <si>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</si>
  <si>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</si>
  <si>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</si>
  <si>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</si>
  <si>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</si>
  <si>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</si>
  <si>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</si>
  <si>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</si>
  <si>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</si>
  <si>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</si>
  <si>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</si>
  <si>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</si>
  <si>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</si>
  <si>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</si>
  <si>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</si>
  <si>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</si>
  <si>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</si>
  <si>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</si>
  <si>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</si>
  <si>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</si>
  <si>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</si>
  <si>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</si>
  <si>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</si>
  <si>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</si>
  <si>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</si>
  <si>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</si>
  <si>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</si>
  <si>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</si>
  <si>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</si>
  <si>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</si>
  <si>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</si>
  <si>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</si>
  <si>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</si>
  <si>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</si>
  <si>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</si>
  <si>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</si>
  <si>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</si>
  <si>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</si>
  <si>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</si>
  <si>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</si>
  <si>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</si>
  <si>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</si>
  <si>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</si>
  <si>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</si>
  <si>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</si>
  <si>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</si>
  <si>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</si>
  <si>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</si>
  <si>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</si>
  <si>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</si>
  <si>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</si>
  <si>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</si>
  <si>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</si>
  <si>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</si>
  <si>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</si>
  <si>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</si>
  <si>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</si>
  <si>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</si>
  <si>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</si>
  <si>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</si>
  <si>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</si>
  <si>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</si>
  <si>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</si>
  <si>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</si>
  <si>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</si>
  <si>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</si>
  <si>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</si>
  <si>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</si>
  <si>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</si>
  <si>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</si>
  <si>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</si>
  <si>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</si>
  <si>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</si>
  <si>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</si>
  <si>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</si>
  <si>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</si>
  <si>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</si>
  <si>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</si>
  <si>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</si>
  <si>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</si>
  <si>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</si>
  <si>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</si>
  <si>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</si>
  <si>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</si>
  <si>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</si>
  <si>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</si>
  <si>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</si>
  <si>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</si>
  <si>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</si>
  <si>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</si>
  <si>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</si>
  <si>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</si>
  <si>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</si>
  <si>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</si>
  <si>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</si>
  <si>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</si>
  <si>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</si>
  <si>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</si>
  <si>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</si>
  <si>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</si>
  <si>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</si>
  <si>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</si>
  <si>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</si>
  <si>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</si>
  <si>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</si>
  <si>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</si>
  <si>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</si>
  <si>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</si>
  <si>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</si>
  <si>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</si>
  <si>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</si>
  <si>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</si>
  <si>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</si>
  <si>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</si>
  <si>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</si>
  <si>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</si>
  <si>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</si>
  <si>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</si>
  <si>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</si>
  <si>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</si>
  <si>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</si>
  <si>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</si>
  <si>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</si>
  <si>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</si>
  <si>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</si>
  <si>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</si>
  <si>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</si>
  <si>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</si>
  <si>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</si>
  <si>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</si>
  <si>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</si>
  <si>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</si>
  <si>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</si>
  <si>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</si>
  <si>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</si>
  <si>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</si>
  <si>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</si>
  <si>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</si>
  <si>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</si>
  <si>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</si>
  <si>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</si>
  <si>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</si>
  <si>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</si>
  <si>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</si>
  <si>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</si>
  <si>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</si>
  <si>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</si>
  <si>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</si>
  <si>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</si>
  <si>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</si>
  <si>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</si>
  <si>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</si>
  <si>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</si>
  <si>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</si>
  <si>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</si>
  <si>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</si>
  <si>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</si>
  <si>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</si>
  <si>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</si>
  <si>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</si>
  <si>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</si>
  <si>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</si>
  <si>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</si>
  <si>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</si>
  <si>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</si>
  <si>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</si>
  <si>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</si>
  <si>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</si>
  <si>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</si>
  <si>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</si>
  <si>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</si>
  <si>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</si>
  <si>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</si>
  <si>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</si>
  <si>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</si>
  <si>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</si>
  <si>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</si>
  <si>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</si>
  <si>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</si>
  <si>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</si>
  <si>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</si>
  <si>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</si>
  <si>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</si>
  <si>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</si>
  <si>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</si>
  <si>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</si>
  <si>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</si>
  <si>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</si>
  <si>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</si>
  <si>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</si>
  <si>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</si>
  <si>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</si>
  <si>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</si>
  <si>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</si>
  <si>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</si>
  <si>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</si>
  <si>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</si>
  <si>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</si>
  <si>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</si>
  <si>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</si>
  <si>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</si>
  <si>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</si>
  <si>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</si>
  <si>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</si>
  <si>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</si>
  <si>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</si>
  <si>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</si>
  <si>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</si>
  <si>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</si>
  <si>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</si>
  <si>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</si>
  <si>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</si>
  <si>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</si>
  <si>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</si>
  <si>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</si>
  <si>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</si>
  <si>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</si>
  <si>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</si>
  <si>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</si>
  <si>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</si>
  <si>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</si>
  <si>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</si>
  <si>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</si>
  <si>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</si>
  <si>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</si>
  <si>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</si>
  <si>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</si>
  <si>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</si>
  <si>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</si>
  <si>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</si>
  <si>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</si>
  <si>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</si>
  <si>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</si>
  <si>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</si>
  <si>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</si>
  <si>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</si>
  <si>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</si>
  <si>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</si>
  <si>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</si>
  <si>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</si>
  <si>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</si>
  <si>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</si>
  <si>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</si>
  <si>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</si>
  <si>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</si>
  <si>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</si>
  <si>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</si>
  <si>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</si>
  <si>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</si>
  <si>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</si>
  <si>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</si>
  <si>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</si>
  <si>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</si>
  <si>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</si>
  <si>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</si>
  <si>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</si>
  <si>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</si>
  <si>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</si>
  <si>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</si>
  <si>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</si>
  <si>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</si>
  <si>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</si>
  <si>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</si>
  <si>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</si>
  <si>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</si>
  <si>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</si>
  <si>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</si>
  <si>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</si>
  <si>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</si>
  <si>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</si>
  <si>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</si>
  <si>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</si>
  <si>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</si>
  <si>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</si>
  <si>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</si>
  <si>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</si>
  <si>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</si>
  <si>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</si>
  <si>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</si>
  <si>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</si>
  <si>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</si>
  <si>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</si>
  <si>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</si>
  <si>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</si>
  <si>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</si>
  <si>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</si>
  <si>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</si>
  <si>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</si>
  <si>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</si>
  <si>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</si>
  <si>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</si>
  <si>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</si>
  <si>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</si>
  <si>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</si>
  <si>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</si>
  <si>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</si>
  <si>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</si>
  <si>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</si>
  <si>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</si>
  <si>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</si>
  <si>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</si>
  <si>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</si>
  <si>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</si>
  <si>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</si>
  <si>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</si>
  <si>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</si>
  <si>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</si>
  <si>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</si>
  <si>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</si>
  <si>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</si>
  <si>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</si>
  <si>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</si>
  <si>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</si>
  <si>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</si>
  <si>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</si>
  <si>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</si>
  <si>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</si>
  <si>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</si>
  <si>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</si>
  <si>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</si>
  <si>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</si>
  <si>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</si>
  <si>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</si>
  <si>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</si>
  <si>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</si>
  <si>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</si>
  <si>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</si>
  <si>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</si>
  <si>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</si>
  <si>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</si>
  <si>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</si>
  <si>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</si>
  <si>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</si>
  <si>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</si>
  <si>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</si>
  <si>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</si>
  <si>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</si>
  <si>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</si>
  <si>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</si>
  <si>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</si>
  <si>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</si>
  <si>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</si>
  <si>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</si>
  <si>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</si>
  <si>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</si>
  <si>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</si>
  <si>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</si>
  <si>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</si>
  <si>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</si>
  <si>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</si>
  <si>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</si>
  <si>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</si>
  <si>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</si>
  <si>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</si>
  <si>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</si>
  <si>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</si>
  <si>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</si>
  <si>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</si>
  <si>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</si>
  <si>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</si>
  <si>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</si>
  <si>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</si>
  <si>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</si>
  <si>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</si>
  <si>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</si>
  <si>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</si>
  <si>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</si>
  <si>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</si>
  <si>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</si>
  <si>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</si>
  <si>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</si>
  <si>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</si>
  <si>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</si>
  <si>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</si>
  <si>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</si>
  <si>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</si>
  <si>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</si>
  <si>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</si>
  <si>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</si>
  <si>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</si>
  <si>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</si>
  <si>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</si>
  <si>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</si>
  <si>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</si>
  <si>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</si>
  <si>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</si>
  <si>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</si>
  <si>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</si>
  <si>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</si>
  <si>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</si>
  <si>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</si>
  <si>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</si>
  <si>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</si>
  <si>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</si>
  <si>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</si>
  <si>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</si>
  <si>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</si>
  <si>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</si>
  <si>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</si>
  <si>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</si>
  <si>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</si>
  <si>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</si>
  <si>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</si>
  <si>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</si>
  <si>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</si>
  <si>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</si>
  <si>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</si>
  <si>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</si>
  <si>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</si>
  <si>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</si>
  <si>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</si>
  <si>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</si>
  <si>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</si>
  <si>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</si>
  <si>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</si>
  <si>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</si>
  <si>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</si>
  <si>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</si>
  <si>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</si>
  <si>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</si>
  <si>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</si>
  <si>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</si>
  <si>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</si>
  <si>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</si>
  <si>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</si>
  <si>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</si>
  <si>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</si>
  <si>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</si>
  <si>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</si>
  <si>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</si>
  <si>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</si>
  <si>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</si>
  <si>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</si>
  <si>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</si>
  <si>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</si>
  <si>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</si>
  <si>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</si>
  <si>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</si>
  <si>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</si>
  <si>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</si>
  <si>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</si>
  <si>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</si>
  <si>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</si>
  <si>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</si>
  <si>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</si>
  <si>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</si>
  <si>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</si>
  <si>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</si>
  <si>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</si>
  <si>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</si>
  <si>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</si>
  <si>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</si>
  <si>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</si>
  <si>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</si>
  <si>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</si>
  <si>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</si>
  <si>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</si>
  <si>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</si>
  <si>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</si>
  <si>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</si>
  <si>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</si>
  <si>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</si>
  <si>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</si>
  <si>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</si>
  <si>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</si>
  <si>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</si>
  <si>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</si>
  <si>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</si>
  <si>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</si>
  <si>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</si>
  <si>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</si>
  <si>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</si>
  <si>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</si>
  <si>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</si>
  <si>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</si>
  <si>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</si>
  <si>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</si>
  <si>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</si>
  <si>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</si>
  <si>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</si>
  <si>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</si>
  <si>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</si>
  <si>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</si>
  <si>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</si>
  <si>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</si>
  <si>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</si>
  <si>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</si>
  <si>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</si>
  <si>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</si>
  <si>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</si>
  <si>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</si>
  <si>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</si>
  <si>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</si>
  <si>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</si>
  <si>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</si>
  <si>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</si>
  <si>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</si>
  <si>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</si>
  <si>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</si>
  <si>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</si>
  <si>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</si>
  <si>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</si>
  <si>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</si>
  <si>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</si>
  <si>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</si>
  <si>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</si>
  <si>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</si>
  <si>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</si>
  <si>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</si>
  <si>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</si>
  <si>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</si>
  <si>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</si>
  <si>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</si>
  <si>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</si>
  <si>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</si>
  <si>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</si>
  <si>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</si>
  <si>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</si>
  <si>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</si>
  <si>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</si>
  <si>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</si>
  <si>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</si>
  <si>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</si>
  <si>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</si>
  <si>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</si>
  <si>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</si>
  <si>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</si>
  <si>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</si>
  <si>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</si>
  <si>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</si>
  <si>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</si>
  <si>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</si>
  <si>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</si>
  <si>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</si>
  <si>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</si>
  <si>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</si>
  <si>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</si>
  <si>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</si>
  <si>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</si>
  <si>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</si>
  <si>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</si>
  <si>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</si>
  <si>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</si>
  <si>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</si>
  <si>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</si>
  <si>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</si>
  <si>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</si>
  <si>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</si>
  <si>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</si>
  <si>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</si>
  <si>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</si>
  <si>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</si>
  <si>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</si>
  <si>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</si>
  <si>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</si>
  <si>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</si>
  <si>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</si>
  <si>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</si>
  <si>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</si>
  <si>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</si>
  <si>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</si>
  <si>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</si>
  <si>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</si>
  <si>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</si>
  <si>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</si>
  <si>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</si>
  <si>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</si>
  <si>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</si>
  <si>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</si>
  <si>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</si>
  <si>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</si>
  <si>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</si>
  <si>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</si>
  <si>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</si>
  <si>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</si>
  <si>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</si>
  <si>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</si>
  <si>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</si>
  <si>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</si>
  <si>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</si>
  <si>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</si>
  <si>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</si>
  <si>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</si>
  <si>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</si>
  <si>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</si>
  <si>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</si>
  <si>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</si>
  <si>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</si>
  <si>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</si>
  <si>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</si>
  <si>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</si>
  <si>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</si>
  <si>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</si>
  <si>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</si>
  <si>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</si>
  <si>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</si>
  <si>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</si>
  <si>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</si>
  <si>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</si>
  <si>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</si>
  <si>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</si>
  <si>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</si>
  <si>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</si>
  <si>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</si>
  <si>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</si>
  <si>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</si>
  <si>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</si>
  <si>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</si>
  <si>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</si>
  <si>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</si>
  <si>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</si>
  <si>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</si>
  <si>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</si>
  <si>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</si>
  <si>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</si>
  <si>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</si>
  <si>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</si>
  <si>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</si>
  <si>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</si>
  <si>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</si>
  <si>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</si>
  <si>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</si>
  <si>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</si>
  <si>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</si>
  <si>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</si>
  <si>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</si>
  <si>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</si>
  <si>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</si>
  <si>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</si>
  <si>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</si>
  <si>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</si>
  <si>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</si>
  <si>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</si>
  <si>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</si>
  <si>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</si>
  <si>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</si>
  <si>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</si>
  <si>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</si>
  <si>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</si>
  <si>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</si>
  <si>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</si>
  <si>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</si>
  <si>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</si>
  <si>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</si>
  <si>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</si>
  <si>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</si>
  <si>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</si>
  <si>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</si>
  <si>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</si>
  <si>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</si>
  <si>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</si>
  <si>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</si>
  <si>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</si>
  <si>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</si>
  <si>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</si>
  <si>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</si>
  <si>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</si>
  <si>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</si>
  <si>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</si>
  <si>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</si>
  <si>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</si>
  <si>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</si>
  <si>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</si>
  <si>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</si>
  <si>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</si>
  <si>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</si>
  <si>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</si>
  <si>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</si>
  <si>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</si>
  <si>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</si>
  <si>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</si>
  <si>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</si>
  <si>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</si>
  <si>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</si>
  <si>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</si>
  <si>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</si>
  <si>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</si>
  <si>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</si>
  <si>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</si>
  <si>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</si>
  <si>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</si>
  <si>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</si>
  <si>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</si>
  <si>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</si>
  <si>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</si>
  <si>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</si>
  <si>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</si>
  <si>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</si>
  <si>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</si>
  <si>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</si>
  <si>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</si>
  <si>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</si>
  <si>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</si>
  <si>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</si>
  <si>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</si>
  <si>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</si>
  <si>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</si>
  <si>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</si>
  <si>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</si>
  <si>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</si>
  <si>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</si>
  <si>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</si>
  <si>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</si>
  <si>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</si>
  <si>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</si>
  <si>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</si>
  <si>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</si>
  <si>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</si>
  <si>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</si>
  <si>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</si>
  <si>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</si>
  <si>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</si>
  <si>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</si>
  <si>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</si>
  <si>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</si>
  <si>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</si>
  <si>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</si>
  <si>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</si>
  <si>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</si>
  <si>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</si>
  <si>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</si>
  <si>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</si>
  <si>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</si>
  <si>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</si>
  <si>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</si>
  <si>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</si>
  <si>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</si>
  <si>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</si>
  <si>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</si>
  <si>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</si>
  <si>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</si>
  <si>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</si>
  <si>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</si>
  <si>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</si>
  <si>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</si>
  <si>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</si>
  <si>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</si>
  <si>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</si>
  <si>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</si>
  <si>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</si>
  <si>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</si>
  <si>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</si>
  <si>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</si>
  <si>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</si>
  <si>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</si>
  <si>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</si>
  <si>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</si>
  <si>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</si>
  <si>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</si>
  <si>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</si>
  <si>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</si>
  <si>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</si>
  <si>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</si>
  <si>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</si>
  <si>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</si>
  <si>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</si>
  <si>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</si>
  <si>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</si>
  <si>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</si>
  <si>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</si>
  <si>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</si>
  <si>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</si>
  <si>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</si>
  <si>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</si>
  <si>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</si>
  <si>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</si>
  <si>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</si>
  <si>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</si>
  <si>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</si>
  <si>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</si>
  <si>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</si>
  <si>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</si>
  <si>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</si>
  <si>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</si>
  <si>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</si>
  <si>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</si>
  <si>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</si>
  <si>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</si>
  <si>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</si>
  <si>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</si>
  <si>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</si>
  <si>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</si>
  <si>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</si>
  <si>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PCM-20251022-00001053</t>
  </si>
  <si>
    <t xml:space="preserve">90 min </t>
  </si>
  <si>
    <t>PCM-20251022-00001108</t>
  </si>
  <si>
    <t>Critical</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</si>
  <si>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</si>
  <si>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</si>
  <si>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</si>
  <si>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</si>
  <si>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</si>
  <si>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</si>
  <si>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</si>
  <si>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</si>
  <si>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</si>
  <si>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</si>
  <si>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</si>
  <si>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</si>
  <si>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</si>
  <si>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</si>
  <si>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</si>
  <si>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</si>
  <si>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</si>
  <si>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</si>
  <si>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</si>
  <si>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</si>
  <si>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</si>
  <si>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</si>
  <si>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</si>
  <si>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</si>
  <si>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</si>
  <si>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</si>
  <si>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</si>
  <si>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</si>
  <si>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</si>
  <si>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</si>
  <si>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</si>
  <si>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</si>
  <si>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</si>
  <si>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</si>
  <si>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</si>
  <si>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</si>
  <si>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</si>
  <si>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</si>
  <si>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</si>
  <si>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</si>
  <si>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</si>
  <si>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</si>
  <si>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</si>
  <si>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</si>
  <si>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</si>
  <si>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</si>
  <si>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</si>
  <si>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</si>
  <si>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</si>
  <si>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</si>
  <si>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</si>
  <si>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</si>
  <si>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</si>
  <si>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</si>
  <si>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</si>
  <si>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</si>
  <si>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</si>
  <si>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</si>
  <si>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</si>
  <si>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</si>
  <si>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</si>
  <si>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</si>
  <si>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</si>
  <si>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</si>
  <si>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</si>
  <si>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</si>
  <si>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</si>
  <si>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</si>
  <si>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</si>
  <si>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</si>
  <si>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</si>
  <si>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</si>
  <si>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</si>
  <si>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</si>
  <si>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</si>
  <si>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</si>
  <si>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</si>
  <si>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</si>
  <si>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</si>
  <si>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</si>
  <si>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</si>
  <si>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</si>
  <si>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</si>
  <si>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</si>
  <si>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</si>
  <si>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</si>
  <si>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</si>
  <si>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Team at site TS</t>
  </si>
  <si>
    <t>PCM-20251022-00001005</t>
  </si>
  <si>
    <t>025-10-22 10:19:00</t>
  </si>
  <si>
    <t>ETA 90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</si>
  <si>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</si>
  <si>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</si>
  <si>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</si>
  <si>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</si>
  <si>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</si>
  <si>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</si>
  <si>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</si>
  <si>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</si>
  <si>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</si>
  <si>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</si>
  <si>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PCM-20251022-00001100</t>
  </si>
  <si>
    <t xml:space="preserve">EM team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</si>
</sst>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7" dataDxfId="156" headerRowBorderDxfId="154" tableBorderDxfId="155" totalsRowBorderDxfId="153">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9" totalsRowShown="0" headerRowDxfId="31" dataDxfId="30" headerRowBorderDxfId="28" tableBorderDxfId="29">
  <autoFilter ref="A1:L50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topLeftCell="B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289.55821689814911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9.0632284722232725</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11778</v>
      </c>
      <c r="E4" s="137" t="s">
        <v>38998</v>
      </c>
      <c r="F4" s="138">
        <v>45952.471712962964</v>
      </c>
      <c r="G4" s="139">
        <f ca="1">IFERROR(NOW()-F4,"")</f>
        <v>3.4929861110867932E-2</v>
      </c>
      <c r="H4" s="138">
        <v>45952.466678240744</v>
      </c>
      <c r="I4" s="136" t="str">
        <f>IFERROR(VLOOKUP(D4,DB!A:F,6,0),"")</f>
        <v>SCECO</v>
      </c>
      <c r="J4" s="136" t="str">
        <f>IFERROR(VLOOKUP(D4,DB!A:G,7,0),"")</f>
        <v>Vandalized</v>
      </c>
      <c r="K4" s="140" t="s">
        <v>39003</v>
      </c>
      <c r="L4" s="141" t="str">
        <f>IFERROR(VLOOKUP(D4,DB!A:I,9,0),"")</f>
        <v>Latis</v>
      </c>
    </row>
    <row r="5" spans="1:15" ht="15" customHeight="1">
      <c r="A5" s="135" t="s">
        <v>39004</v>
      </c>
      <c r="B5" s="136" t="str">
        <f>IFERROR(VLOOKUP(D5,DB!A:K,11,0),"")</f>
        <v>R1</v>
      </c>
      <c r="C5" s="136">
        <v>1</v>
      </c>
      <c r="D5" s="136" t="s">
        <v>21035</v>
      </c>
      <c r="E5" s="137" t="s">
        <v>39005</v>
      </c>
      <c r="F5" s="138">
        <v>45952.490798611114</v>
      </c>
      <c r="G5" s="139">
        <f ca="1">IFERROR(NOW()-F5,"")</f>
        <v>1.5844212961383164E-2</v>
      </c>
      <c r="H5" s="138">
        <v>45952.485844907409</v>
      </c>
      <c r="I5" s="136" t="str">
        <f>IFERROR(VLOOKUP(D5,DB!A:F,6,0),"")</f>
        <v>Power Cube</v>
      </c>
      <c r="J5" s="136" t="str">
        <f>IFERROR(VLOOKUP(D5,DB!A:G,7,0),"")</f>
        <v>Vandalized+Good</v>
      </c>
      <c r="K5" s="140" t="s">
        <v>39006</v>
      </c>
      <c r="L5" s="141" t="str">
        <f>IFERROR(VLOOKUP(D5,DB!A:I,9,0),"")</f>
        <v>Latis</v>
      </c>
    </row>
    <row r="6" spans="1:15" ht="15" customHeight="1">
      <c r="A6" s="135"/>
      <c r="B6" s="136" t="str">
        <f>IFERROR(VLOOKUP(D6,DB!A:K,11,0),"")</f>
        <v/>
      </c>
      <c r="C6" s="136"/>
      <c r="D6" s="136"/>
      <c r="E6" s="137"/>
      <c r="F6" s="138"/>
      <c r="G6" s="139">
        <f ca="1">IFERROR(NOW()-F6,"")</f>
        <v>45952.506642824075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45952.506642824075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45952.506642824075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45952.506642824075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45952.506642824075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45952.506642824075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45952.506642824075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45952.506642824075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45952.506642824075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45952.506642824075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45952.506642824075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45952.506642824075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45952.506642824075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45952.506642824075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45952.506642824075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45952.506642824075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45952.506642824075</v>
      </c>
      <c r="H22" s="138"/>
      <c r="I22" s="136" t="str">
        <f>IFERROR(VLOOKUP(D22,DB!A:F,6,0),"")</f>
        <v/>
      </c>
      <c r="J22" s="136" t="str">
        <f>IFERROR(VLOOKUP(D22,DB!A:G,7,0),"")</f>
        <v/>
      </c>
      <c r="K22" s="140"/>
      <c r="L22" s="141" t="str">
        <f>IFERROR(VLOOKUP(D22,DB!A:I,9,0),"")</f>
        <v/>
      </c>
    </row>
    <row r="23" spans="1:12" ht="15" customHeight="1">
      <c r="A23" s="147"/>
      <c r="B23" s="148" t="str">
        <f>IFERROR(VLOOKUP(D23,DB!A:K,11,0),"")</f>
        <v/>
      </c>
      <c r="C23" s="148"/>
      <c r="D23" s="148"/>
      <c r="E23" s="149"/>
      <c r="F23" s="150"/>
      <c r="G23" s="151">
        <f ca="1">IFERROR(NOW()-F23,"")</f>
        <v>45952.506642824075</v>
      </c>
      <c r="H23" s="150"/>
      <c r="I23" s="148" t="str">
        <f>IFERROR(VLOOKUP(D23,DB!A:F,6,0),"")</f>
        <v/>
      </c>
      <c r="J23" s="148" t="str">
        <f>IFERROR(VLOOKUP(D23,DB!A:G,7,0),"")</f>
        <v/>
      </c>
      <c r="K23" s="152"/>
      <c r="L23" s="153" t="str">
        <f>IFERROR(VLOOKUP(D23,DB!A:I,9,0),"")</f>
        <v/>
      </c>
    </row>
    <row r="24" spans="1:12" ht="15" customHeight="1">
      <c r="A24" s="135"/>
      <c r="B24" s="136" t="str">
        <f>IFERROR(VLOOKUP(D24,DB!A:K,11,0),"")</f>
        <v/>
      </c>
      <c r="C24" s="136"/>
      <c r="D24" s="136"/>
      <c r="E24" s="137"/>
      <c r="F24" s="138"/>
      <c r="G24" s="139">
        <f ca="1">IFERROR(NOW()-F24,"")</f>
        <v>45952.506642824075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45952.506642824075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45952.506642824075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45952.506642824075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45952.506642824075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45952.506642824075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45952.506642824075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45952.506642824075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45952.506642824075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45952.506642824075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45952.506642824075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45952.506642824075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45952.506642824075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45952.506642824075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45952.506642824075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45952.506642824075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45952.506642824075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45952.506642824075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45952.506642824075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45952.506642824075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45952.506642824075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45952.506642824075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45952.506642824075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45952.506642824075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45952.506642824075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45952.506642824075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45952.506642824075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45952.506642824075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45952.506642824075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45952.506642824075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45952.506642824075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45952.506642824075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45952.506642824075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45952.506642824075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45952.506642824075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45952.506642824075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45952.506642824075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45952.506642824075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45952.506642824075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45952.506642824075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45952.506642824075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45952.506642824075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45952.506642824075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45952.506642824075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45952.506642824075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45952.506642824075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45952.506642824075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45952.506642824075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45952.506642824075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45952.506642824075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45952.506642824075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45952.506642824075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45952.506642824075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45952.506642824075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45952.506642824075</v>
      </c>
      <c r="H78" s="138"/>
      <c r="I78" s="136" t="str">
        <f>IFERROR(VLOOKUP(D78,DB!A:F,6,0),"")</f>
        <v/>
      </c>
      <c r="J78" s="136" t="str">
        <f>IFERROR(VLOOKUP(D78,DB!A:G,7,0),"")</f>
        <v/>
      </c>
      <c r="K78" s="140"/>
      <c r="L78" s="141" t="str">
        <f>IFERROR(VLOOKUP(D78,DB!A:I,9,0),"")</f>
        <v/>
      </c>
    </row>
    <row r="79" spans="1:12" ht="15" customHeight="1">
      <c r="A79" s="147"/>
      <c r="B79" s="148" t="str">
        <f>IFERROR(VLOOKUP(D79,DB!A:K,11,0),"")</f>
        <v/>
      </c>
      <c r="C79" s="148"/>
      <c r="D79" s="148"/>
      <c r="E79" s="149"/>
      <c r="F79" s="150"/>
      <c r="G79" s="151">
        <f ca="1">IFERROR(NOW()-F79,"")</f>
        <v>45952.506642824075</v>
      </c>
      <c r="H79" s="150"/>
      <c r="I79" s="148" t="str">
        <f>IFERROR(VLOOKUP(D79,DB!A:F,6,0),"")</f>
        <v/>
      </c>
      <c r="J79" s="148" t="str">
        <f>IFERROR(VLOOKUP(D79,DB!A:G,7,0),"")</f>
        <v/>
      </c>
      <c r="K79" s="152"/>
      <c r="L79" s="153" t="str">
        <f>IFERROR(VLOOKUP(D79,DB!A:I,9,0),"")</f>
        <v/>
      </c>
    </row>
  </sheetData>
  <customSheetViews>
    <customSheetView guid="{F6042A99-DD27-4453-835D-0834D95730CC}" filter="1" showAutoFilter="1">
      <pageMargins left="0" right="0" top="0" bottom="0" header="0" footer="0"/>
      <autoFilter ref="B1:M1" xr:uid="{963E41BD-4C40-4438-986F-F0A04A0C91DE}"/>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tabSelected="1" workbookViewId="0">
      <selection activeCell="K7" sqref="K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39007</v>
      </c>
      <c r="N1" s="91" t="s">
        <v>39008</v>
      </c>
      <c r="O1" s="91" t="s">
        <v>39009</v>
      </c>
      <c r="P1" s="91" t="s">
        <v>39010</v>
      </c>
      <c r="Q1" s="91" t="s">
        <v>39011</v>
      </c>
      <c r="R1" s="91" t="s">
        <v>39012</v>
      </c>
      <c r="S1" s="91" t="s">
        <v>39013</v>
      </c>
      <c r="T1" s="91" t="s">
        <v>39014</v>
      </c>
      <c r="U1" s="91" t="s">
        <v>39015</v>
      </c>
      <c r="V1" s="91" t="s">
        <v>39016</v>
      </c>
      <c r="W1" s="91" t="s">
        <v>39017</v>
      </c>
      <c r="X1" s="91" t="s">
        <v>39018</v>
      </c>
      <c r="Y1" s="91" t="s">
        <v>39019</v>
      </c>
      <c r="Z1" s="91" t="s">
        <v>39020</v>
      </c>
      <c r="AA1" s="91" t="s">
        <v>39021</v>
      </c>
      <c r="AB1" s="91" t="s">
        <v>39022</v>
      </c>
      <c r="AC1" s="91" t="s">
        <v>39023</v>
      </c>
      <c r="AD1" s="91" t="s">
        <v>39024</v>
      </c>
      <c r="AE1" s="91" t="s">
        <v>39025</v>
      </c>
      <c r="AF1" s="91" t="s">
        <v>39026</v>
      </c>
      <c r="AG1" s="91" t="s">
        <v>39027</v>
      </c>
      <c r="AH1" s="91" t="s">
        <v>39028</v>
      </c>
      <c r="AI1" s="91" t="s">
        <v>39029</v>
      </c>
      <c r="AJ1" s="91" t="s">
        <v>39030</v>
      </c>
      <c r="AK1" s="91" t="s">
        <v>39031</v>
      </c>
      <c r="AL1" s="91" t="s">
        <v>39032</v>
      </c>
      <c r="AM1" s="91" t="s">
        <v>39033</v>
      </c>
      <c r="AN1" s="91" t="s">
        <v>39034</v>
      </c>
      <c r="AO1" s="91" t="s">
        <v>39035</v>
      </c>
      <c r="AP1" s="91" t="s">
        <v>39036</v>
      </c>
      <c r="AQ1" s="91" t="s">
        <v>39037</v>
      </c>
      <c r="AR1" s="91" t="s">
        <v>39038</v>
      </c>
      <c r="AS1" s="91" t="s">
        <v>39039</v>
      </c>
      <c r="AT1" s="91" t="s">
        <v>39040</v>
      </c>
      <c r="AU1" s="91" t="s">
        <v>39041</v>
      </c>
      <c r="AV1" s="91" t="s">
        <v>39042</v>
      </c>
      <c r="AW1" s="91" t="s">
        <v>39043</v>
      </c>
      <c r="AX1" s="91" t="s">
        <v>39044</v>
      </c>
      <c r="AY1" s="91" t="s">
        <v>39045</v>
      </c>
      <c r="AZ1" s="91" t="s">
        <v>39046</v>
      </c>
      <c r="BA1" s="91" t="s">
        <v>39047</v>
      </c>
      <c r="BB1" s="91" t="s">
        <v>39048</v>
      </c>
      <c r="BC1" s="91" t="s">
        <v>39049</v>
      </c>
      <c r="BD1" s="91" t="s">
        <v>39050</v>
      </c>
      <c r="BE1" s="91" t="s">
        <v>39051</v>
      </c>
      <c r="BF1" s="91" t="s">
        <v>39052</v>
      </c>
      <c r="BG1" s="91" t="s">
        <v>39053</v>
      </c>
      <c r="BH1" s="91" t="s">
        <v>39054</v>
      </c>
      <c r="BI1" s="91" t="s">
        <v>39055</v>
      </c>
      <c r="BJ1" s="91" t="s">
        <v>39056</v>
      </c>
      <c r="BK1" s="91" t="s">
        <v>39057</v>
      </c>
      <c r="BL1" s="91" t="s">
        <v>39058</v>
      </c>
      <c r="BM1" s="91" t="s">
        <v>39059</v>
      </c>
      <c r="BN1" s="91" t="s">
        <v>39060</v>
      </c>
      <c r="BO1" s="91" t="s">
        <v>39061</v>
      </c>
      <c r="BP1" s="91" t="s">
        <v>39062</v>
      </c>
      <c r="BQ1" s="91" t="s">
        <v>39063</v>
      </c>
      <c r="BR1" s="91" t="s">
        <v>39064</v>
      </c>
      <c r="BS1" s="91" t="s">
        <v>39065</v>
      </c>
      <c r="BT1" s="91" t="s">
        <v>39066</v>
      </c>
      <c r="BU1" s="91" t="s">
        <v>39067</v>
      </c>
      <c r="BV1" s="91" t="s">
        <v>39068</v>
      </c>
      <c r="BW1" s="91" t="s">
        <v>39069</v>
      </c>
      <c r="BX1" s="91" t="s">
        <v>39070</v>
      </c>
      <c r="BY1" s="91" t="s">
        <v>39071</v>
      </c>
      <c r="BZ1" s="91" t="s">
        <v>39072</v>
      </c>
      <c r="CA1" s="91" t="s">
        <v>39073</v>
      </c>
      <c r="CB1" s="91" t="s">
        <v>39074</v>
      </c>
      <c r="CC1" s="91" t="s">
        <v>39075</v>
      </c>
      <c r="CD1" s="91" t="s">
        <v>39076</v>
      </c>
      <c r="CE1" s="91" t="s">
        <v>39077</v>
      </c>
      <c r="CF1" s="91" t="s">
        <v>39078</v>
      </c>
      <c r="CG1" s="91" t="s">
        <v>39079</v>
      </c>
      <c r="CH1" s="91" t="s">
        <v>39080</v>
      </c>
      <c r="CI1" s="91" t="s">
        <v>39081</v>
      </c>
      <c r="CJ1" s="91" t="s">
        <v>39082</v>
      </c>
    </row>
    <row r="2" spans="1:88" s="71" customFormat="1" ht="31.5" customHeight="1">
      <c r="A2" s="64" t="s">
        <v>39083</v>
      </c>
      <c r="B2" s="64" t="s">
        <v>27</v>
      </c>
      <c r="C2" s="64">
        <v>1</v>
      </c>
      <c r="D2" s="64" t="s">
        <v>19312</v>
      </c>
      <c r="E2" s="88" t="s">
        <v>39005</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145.77955949074385</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127.50680486111378</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8.0108673611102859</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39092</v>
      </c>
      <c r="B6" s="18" t="str">
        <f>IFERROR(VLOOKUP(D6,DB!A:K,11,0),"")</f>
        <v>R2</v>
      </c>
      <c r="C6" s="18">
        <v>3</v>
      </c>
      <c r="D6" s="18" t="s">
        <v>26390</v>
      </c>
      <c r="E6" s="116" t="s">
        <v>38998</v>
      </c>
      <c r="F6" s="117">
        <v>45952.460081018522</v>
      </c>
      <c r="G6" s="118">
        <f ca="1">IFERROR(NOW()-F6,"-")</f>
        <v>4.6561805553210434E-2</v>
      </c>
      <c r="H6" s="117">
        <v>45952.448773148149</v>
      </c>
      <c r="I6" s="18" t="str">
        <f>IFERROR(VLOOKUP(D6,DB!A:F,6,0),"")</f>
        <v>SCECO</v>
      </c>
      <c r="J6" s="18" t="str">
        <f>IFERROR(VLOOKUP(D6,DB!A:G,7,0),"")</f>
        <v>Dead</v>
      </c>
      <c r="K6" s="19" t="s">
        <v>39093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39094</v>
      </c>
      <c r="B7" s="18" t="str">
        <f>IFERROR(VLOOKUP(D7,DB!A:K,11,0),"")</f>
        <v>R2</v>
      </c>
      <c r="C7" s="18">
        <v>1</v>
      </c>
      <c r="D7" s="18" t="s">
        <v>31823</v>
      </c>
      <c r="E7" s="116" t="s">
        <v>38998</v>
      </c>
      <c r="F7" s="117">
        <v>45952.449664351851</v>
      </c>
      <c r="G7" s="118">
        <f ca="1">IFERROR(NOW()-F7,"-")</f>
        <v>5.6978472224727739E-2</v>
      </c>
      <c r="H7" s="117" t="s">
        <v>39095</v>
      </c>
      <c r="I7" s="18" t="str">
        <f>IFERROR(VLOOKUP(D7,DB!A:F,6,0),"")</f>
        <v>SCECO</v>
      </c>
      <c r="J7" s="18" t="str">
        <f>IFERROR(VLOOKUP(D7,DB!A:G,7,0),"")</f>
        <v>Vandalized</v>
      </c>
      <c r="K7" s="19" t="s">
        <v>39096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45952.506642824075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45952.506642824075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45952.506642824075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45952.506642824075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45952.506642824075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45952.506642824075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45952.506642824075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45952.506642824075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45952.506642824075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45952.506642824075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45952.506642824075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45952.506642824075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45952.506642824075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45952.506642824075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45952.506642824075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45952.506642824075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45952.506642824075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45952.506642824075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45952.506642824075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45952.506642824075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45952.506642824075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45952.506642824075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45952.506642824075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45952.506642824075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45952.506642824075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45952.506642824075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45952.506642824075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45952.506642824075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45952.506642824075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45952.506642824075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45952.506642824075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45952.506642824075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45952.506642824075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45952.506642824075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45952.506642824075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45952.506642824075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45952.506642824075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45952.506642824075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45952.506642824075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45952.506642824075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45952.506642824075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45952.506642824075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45952.506642824075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45952.506642824075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45952.506642824075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45952.506642824075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45952.506642824075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45952.506642824075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45952.506642824075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45952.506642824075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45952.506642824075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45952.506642824075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45952.506642824075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45952.506642824075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45952.506642824075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45952.506642824075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45952.506642824075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45952.506642824075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45952.506642824075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sheetData>
  <dataValidations count="2">
    <dataValidation allowBlank="1" showInputMessage="1" showErrorMessage="1" sqref="E1" xr:uid="{4D935161-CDD3-4592-B877-3FB59C99E142}"/>
    <dataValidation type="list" allowBlank="1" showInputMessage="1" showErrorMessage="1" sqref="E3: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K15" sqref="K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45952.506642824075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45952.506642824075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45952.506642824075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45952.506642824075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45952.506642824075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45952.506642824075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45952.506642824075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45952.506642824075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45952.506642824075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45952.506642824075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45952.506642824075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45952.506642824075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45952.506642824075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45952.506642824075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45952.506642824075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45952.506642824075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45952.506642824075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45952.506642824075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45952.506642824075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45952.506642824075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45952.506642824075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45952.506642824075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45952.506642824075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45952.506642824075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45952.506642824075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45952.506642824075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45952.506642824075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45952.506642824075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45952.506642824075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45952.506642824075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45952.506642824075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45952.506642824075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45952.506642824075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45952.506642824075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45952.506642824075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45952.506642824075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45952.506642824075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45952.506642824075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45952.506642824075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45952.506642824075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45952.506642824075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45952.506642824075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45952.506642824075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45952.506642824075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45952.506642824075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45952.506642824075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45952.506642824075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45952.506642824075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45952.506642824075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45952.506642824075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45952.506642824075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45952.506642824075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45952.506642824075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45952.506642824075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45952.506642824075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45952.506642824075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45952.506642824075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45952.506642824075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45952.506642824075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45952.506642824075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45952.506642824075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45952.506642824075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45952.506642824075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45952.506642824075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45952.506642824075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45952.506642824075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45952.506642824075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45952.506642824075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45952.506642824075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45952.506642824075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45952.506642824075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45952.506642824075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45952.506642824075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45952.506642824075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45952.506642824075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45952.506642824075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45952.506642824075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45952.506642824075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45952.506642824075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45952.506642824075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45952.506642824075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45952.506642824075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45952.506642824075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45952.506642824075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45952.506642824075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45952.506642824075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45952.506642824075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45952.506642824075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45952.506642824075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45952.506642824075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45952.506642824075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45952.506642824075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45952.506642824075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45952.506642824075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45952.506642824075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45952.506642824075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45952.506642824075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45952.506642824075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45952.506642824075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45952.506642824075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45952.506642824075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45952.506642824075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45952.506642824075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45952.506642824075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45952.506642824075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45952.506642824075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45952.506642824075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45952.506642824075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45952.506642824075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45952.506642824075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45952.506642824075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45952.506642824075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45952.506642824075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45952.506642824075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45952.506642824075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45952.506642824075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45952.506642824075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45952.506642824075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45952.506642824075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45952.506642824075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45952.506642824075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45952.506642824075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45952.506642824075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45952.506642824075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45952.506642824075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45952.506642824075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45952.506642824075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45952.506642824075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45952.506642824075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45952.506642824075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45952.506642824075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45952.506642824075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45952.506642824075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45952.506642824075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45952.506642824075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45952.506642824075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45952.506642824075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45952.506642824075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45952.506642824075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45952.506642824075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45952.506642824075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45952.506642824075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45952.506642824075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45952.506642824075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45952.506642824075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45952.506642824075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45952.506642824075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45952.506642824075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45952.506642824075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45952.506642824075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45952.506642824075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45952.506642824075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45952.506642824075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45952.506642824075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45952.506642824075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45952.506642824075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45952.506642824075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45952.506642824075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45952.506642824075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45952.506642824075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45952.506642824075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45952.506642824075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45952.506642824075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45952.506642824075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45952.506642824075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45952.506642824075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45952.506642824075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45952.506642824075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45952.506642824075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45952.506642824075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45952.506642824075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45952.506642824075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45952.506642824075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45952.506642824075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45952.506642824075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45952.506642824075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45952.506642824075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45952.506642824075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45952.506642824075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45952.506642824075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45952.506642824075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45952.506642824075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45952.506642824075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45952.506642824075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45952.506642824075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45952.506642824075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45952.506642824075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45952.506642824075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45952.506642824075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45952.506642824075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45952.506642824075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45952.506642824075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45952.506642824075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45952.506642824075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45952.506642824075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45952.506642824075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45952.506642824075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45952.506642824075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45952.506642824075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45952.506642824075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45952.506642824075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45952.506642824075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45952.506642824075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45952.506642824075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45952.506642824075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45952.506642824075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45952.506642824075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45952.506642824075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45952.506642824075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45952.506642824075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45952.506642824075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45952.506642824075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45952.506642824075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45952.506642824075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45952.506642824075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45952.506642824075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45952.506642824075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45952.506642824075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45952.506642824075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45952.506642824075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45952.506642824075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45952.506642824075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45952.506642824075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45952.506642824075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45952.506642824075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45952.506642824075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45952.506642824075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45952.506642824075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45952.506642824075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45952.506642824075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45952.506642824075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45952.506642824075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45952.506642824075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45952.506642824075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45952.506642824075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45952.506642824075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45952.506642824075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45952.506642824075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45952.506642824075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45952.506642824075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45952.506642824075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45952.506642824075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45952.506642824075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45952.506642824075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45952.506642824075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45952.506642824075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45952.506642824075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45952.506642824075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45952.506642824075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45952.506642824075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45952.506642824075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45952.506642824075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45952.506642824075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45952.506642824075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45952.506642824075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45952.506642824075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45952.506642824075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45952.506642824075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45952.506642824075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45952.506642824075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45952.506642824075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45952.506642824075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45952.506642824075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45952.506642824075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45952.506642824075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45952.506642824075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45952.506642824075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45952.506642824075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45952.506642824075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45952.506642824075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45952.506642824075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45952.506642824075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45952.506642824075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45952.506642824075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45952.506642824075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45952.506642824075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45952.506642824075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45952.506642824075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45952.506642824075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45952.506642824075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45952.506642824075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45952.506642824075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45952.506642824075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45952.506642824075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45952.506642824075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45952.506642824075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45952.506642824075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45952.506642824075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45952.506642824075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45952.506642824075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45952.506642824075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45952.506642824075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45952.506642824075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45952.506642824075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45952.506642824075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45952.506642824075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45952.506642824075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45952.506642824075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45952.506642824075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45952.506642824075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45952.506642824075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45952.506642824075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45952.506642824075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45952.506642824075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45952.506642824075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45952.506642824075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45952.506642824075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45952.506642824075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45952.506642824075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45952.506642824075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45952.506642824075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45952.506642824075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45952.506642824075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45952.506642824075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45952.506642824075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45952.506642824075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45952.506642824075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45952.506642824075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45952.506642824075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45952.506642824075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45952.506642824075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45952.506642824075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45952.506642824075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45952.506642824075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45952.506642824075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45952.506642824075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45952.506642824075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45952.506642824075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45952.506642824075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45952.506642824075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45952.506642824075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45952.506642824075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45952.506642824075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45952.506642824075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45952.506642824075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45952.506642824075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45952.506642824075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45952.506642824075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45952.506642824075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45952.506642824075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45952.506642824075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45952.506642824075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45952.506642824075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45952.506642824075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45952.506642824075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45952.506642824075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45952.506642824075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45952.506642824075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45952.506642824075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45952.506642824075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45952.506642824075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45952.506642824075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45952.506642824075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45952.506642824075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45952.506642824075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45952.506642824075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45952.506642824075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45952.506642824075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45952.506642824075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45952.506642824075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45952.506642824075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45952.506642824075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45952.506642824075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45952.506642824075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45952.506642824075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45952.506642824075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45952.506642824075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45952.506642824075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45952.506642824075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45952.506642824075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45952.506642824075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45952.506642824075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45952.506642824075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45952.506642824075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45952.506642824075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45952.506642824075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45952.506642824075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45952.506642824075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45952.506642824075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45952.506642824075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45952.506642824075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45952.506642824075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45952.506642824075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45952.506642824075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45952.506642824075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45952.506642824075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45952.506642824075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45952.506642824075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45952.506642824075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45952.506642824075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45952.506642824075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45952.506642824075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45952.506642824075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45952.506642824075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45952.506642824075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45952.506642824075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45952.506642824075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45952.506642824075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45952.506642824075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45952.506642824075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45952.506642824075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45952.506642824075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45952.506642824075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45952.506642824075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45952.506642824075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45952.506642824075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45952.506642824075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45952.506642824075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45952.506642824075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45952.506642824075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45952.506642824075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45952.506642824075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45952.506642824075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45952.506642824075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45952.506642824075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45952.506642824075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45952.506642824075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45952.506642824075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45952.506642824075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45952.506642824075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45952.506642824075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45952.506642824075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45952.506642824075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45952.506642824075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45952.506642824075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45952.506642824075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45952.506642824075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45952.506642824075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45952.506642824075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45952.506642824075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45952.506642824075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45952.506642824075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45952.506642824075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45952.506642824075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45952.506642824075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45952.506642824075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45952.506642824075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45952.506642824075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45952.506642824075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45952.506642824075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45952.506642824075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45952.506642824075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45952.506642824075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45952.506642824075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45952.506642824075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45952.506642824075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45952.506642824075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45952.506642824075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45952.506642824075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45952.506642824075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45952.506642824075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45952.506642824075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45952.506642824075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45952.506642824075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45952.506642824075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45952.506642824075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45952.506642824075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45952.506642824075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45952.506642824075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45952.506642824075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45952.506642824075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45952.506642824075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45952.506642824075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45952.506642824075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45952.506642824075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45952.506642824075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45952.506642824075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45952.506642824075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45952.506642824075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45952.506642824075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45952.506642824075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45952.506642824075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45952.506642824075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45952.506642824075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45952.506642824075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45952.506642824075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45952.506642824075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45952.506642824075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45952.506642824075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45952.506642824075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45952.506642824075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45952.506642824075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45952.506642824075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45952.506642824075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45952.506642824075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45952.506642824075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45952.506642824075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45952.506642824075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45952.506642824075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45952.506642824075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45952.506642824075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45952.506642824075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45952.506642824075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45952.506642824075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45952.506642824075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45952.506642824075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45952.506642824075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45952.506642824075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45952.506642824075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45952.506642824075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45952.506642824075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45952.506642824075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45952.506642824075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45952.506642824075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45952.506642824075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45952.506642824075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45952.506642824075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45952.506642824075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45952.506642824075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45952.506642824075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45952.506642824075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45952.506642824075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45952.506642824075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45952.506642824075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45952.506642824075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45952.506642824075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45952.506642824075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45952.506642824075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45952.506642824075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45952.506642824075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45952.506642824075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45952.506642824075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45952.506642824075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45952.506642824075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45952.506642824075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45952.506642824075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45952.506642824075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45952.506642824075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45952.506642824075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45952.506642824075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45952.506642824075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45952.506642824075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45952.506642824075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45952.506642824075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45952.506642824075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45952.506642824075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45952.506642824075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45952.506642824075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45952.506642824075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45952.506642824075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45952.506642824075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45952.506642824075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45952.506642824075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45952.506642824075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45952.506642824075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45952.506642824075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45952.506642824075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45952.506642824075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45952.506642824075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45952.506642824075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45952.506642824075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45952.506642824075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45952.506642824075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45952.506642824075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45952.506642824075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45952.506642824075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45952.506642824075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45952.506642824075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45952.506642824075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45952.506642824075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45952.506642824075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45952.506642824075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45952.506642824075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45952.506642824075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45952.506642824075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45952.506642824075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45952.506642824075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45952.506642824075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45952.506642824075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45952.506642824075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45952.506642824075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45952.506642824075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45952.506642824075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45952.506642824075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45952.506642824075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45952.506642824075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45952.506642824075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45952.506642824075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45952.506642824075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45952.506642824075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45952.506642824075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45952.506642824075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45952.506642824075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45952.506642824075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45952.506642824075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45952.506642824075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45952.506642824075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45952.506642824075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45952.506642824075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45952.506642824075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45952.506642824075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45952.506642824075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45952.506642824075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45952.506642824075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45952.506642824075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45952.506642824075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45952.506642824075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45952.506642824075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45952.506642824075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45952.506642824075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45952.506642824075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45952.506642824075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45952.506642824075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45952.506642824075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45952.506642824075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45952.506642824075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45952.506642824075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45952.506642824075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45952.506642824075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45952.506642824075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45952.506642824075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45952.506642824075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45952.506642824075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45952.506642824075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45952.506642824075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45952.506642824075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45952.506642824075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45952.506642824075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45952.506642824075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45952.506642824075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45952.506642824075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45952.506642824075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45952.506642824075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45952.506642824075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45952.506642824075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45952.506642824075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45952.506642824075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45952.506642824075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45952.506642824075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45952.506642824075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45952.506642824075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45952.506642824075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45952.506642824075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45952.506642824075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45952.506642824075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45952.506642824075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45952.506642824075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45952.506642824075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45952.506642824075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45952.506642824075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45952.506642824075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45952.506642824075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45952.506642824075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45952.506642824075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45952.506642824075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45952.506642824075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45952.506642824075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45952.506642824075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45952.506642824075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45952.506642824075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45952.506642824075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45952.506642824075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45952.506642824075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45952.506642824075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45952.506642824075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45952.506642824075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45952.506642824075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45952.506642824075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45952.506642824075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45952.506642824075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45952.506642824075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45952.506642824075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45952.506642824075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45952.506642824075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45952.506642824075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45952.506642824075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45952.506642824075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45952.506642824075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45952.506642824075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45952.506642824075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45952.506642824075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45952.506642824075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45952.506642824075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45952.506642824075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45952.506642824075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45952.506642824075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45952.506642824075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45952.506642824075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45952.506642824075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45952.506642824075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45952.506642824075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45952.506642824075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45952.506642824075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45952.506642824075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45952.506642824075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45952.506642824075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45952.506642824075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45952.506642824075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45952.506642824075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45952.506642824075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45952.506642824075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45952.506642824075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45952.506642824075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45952.506642824075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45952.506642824075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45952.506642824075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45952.506642824075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45952.506642824075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45952.506642824075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45952.506642824075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45952.506642824075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45952.506642824075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45952.506642824075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45952.506642824075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45952.506642824075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45952.506642824075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45952.506642824075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45952.506642824075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45952.506642824075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45952.506642824075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45952.506642824075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45952.506642824075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45952.506642824075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45952.506642824075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45952.506642824075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45952.506642824075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45952.506642824075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45952.506642824075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45952.506642824075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45952.506642824075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45952.506642824075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45952.506642824075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45952.506642824075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45952.506642824075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45952.506642824075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45952.506642824075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45952.506642824075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45952.506642824075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45952.506642824075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45952.506642824075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45952.506642824075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45952.506642824075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45952.506642824075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45952.506642824075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45952.506642824075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45952.506642824075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45952.506642824075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45952.506642824075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45952.506642824075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45952.506642824075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45952.506642824075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45952.506642824075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45952.506642824075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45952.506642824075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45952.506642824075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45952.506642824075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45952.506642824075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45952.506642824075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45952.506642824075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45952.506642824075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45952.506642824075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45952.506642824075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45952.506642824075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45952.506642824075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45952.506642824075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45952.506642824075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45952.506642824075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45952.506642824075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45952.506642824075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45952.506642824075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45952.506642824075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45952.506642824075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45952.506642824075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45952.506642824075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45952.506642824075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45952.506642824075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45952.506642824075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45952.506642824075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45952.506642824075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45952.506642824075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45952.506642824075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45952.506642824075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45952.506642824075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45952.506642824075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45952.506642824075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45952.506642824075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45952.506642824075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45952.506642824075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45952.506642824075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45952.506642824075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45952.506642824075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45952.506642824075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45952.506642824075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45952.506642824075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45952.506642824075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45952.506642824075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45952.506642824075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45952.506642824075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45952.506642824075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45952.506642824075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45952.506642824075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45952.506642824075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45952.506642824075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45952.506642824075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45952.506642824075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45952.506642824075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45952.506642824075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45952.506642824075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45952.506642824075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45952.506642824075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45952.506642824075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45952.506642824075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45952.506642824075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45952.506642824075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45952.506642824075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45952.506642824075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45952.506642824075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45952.506642824075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45952.506642824075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45952.506642824075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45952.506642824075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45952.506642824075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45952.506642824075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45952.506642824075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45952.506642824075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45952.506642824075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45952.506642824075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45952.506642824075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45952.506642824075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45952.506642824075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45952.506642824075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45952.506642824075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45952.506642824075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45952.506642824075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45952.506642824075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45952.506642824075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45952.506642824075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45952.506642824075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45952.506642824075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45952.506642824075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45952.506642824075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45952.506642824075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45952.506642824075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45952.506642824075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45952.506642824075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45952.506642824075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45952.506642824075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45952.506642824075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45952.506642824075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45952.506642824075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45952.506642824075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45952.506642824075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45952.506642824075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45952.506642824075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45952.506642824075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45952.506642824075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45952.506642824075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45952.506642824075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45952.506642824075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45952.506642824075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45952.506642824075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45952.506642824075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45952.506642824075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45952.506642824075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45952.506642824075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45952.506642824075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45952.506642824075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45952.506642824075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45952.506642824075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45952.506642824075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45952.506642824075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45952.506642824075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45952.506642824075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45952.506642824075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45952.506642824075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45952.506642824075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45952.506642824075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45952.506642824075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45952.506642824075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45952.506642824075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45952.506642824075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45952.506642824075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45952.506642824075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45952.506642824075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45952.506642824075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45952.506642824075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45952.506642824075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45952.506642824075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45952.506642824075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45952.506642824075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45952.506642824075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45952.506642824075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45952.506642824075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45952.506642824075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45952.506642824075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45952.506642824075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45952.506642824075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45952.506642824075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45952.506642824075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45952.506642824075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45952.506642824075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45952.506642824075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45952.506642824075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45952.506642824075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45952.506642824075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45952.506642824075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45952.506642824075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45952.506642824075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45952.506642824075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45952.506642824075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45952.506642824075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45952.506642824075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45952.506642824075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45952.506642824075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45952.506642824075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45952.506642824075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45952.506642824075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45952.506642824075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45952.506642824075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45952.506642824075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45952.506642824075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45952.506642824075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45952.506642824075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45952.506642824075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45952.506642824075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45952.506642824075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45952.506642824075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45952.506642824075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45952.506642824075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45952.506642824075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45952.506642824075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45952.506642824075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45952.506642824075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45952.506642824075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45952.506642824075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45952.506642824075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45952.506642824075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45952.506642824075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45952.506642824075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45952.506642824075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45952.506642824075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45952.506642824075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45952.506642824075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45952.506642824075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45952.506642824075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45952.506642824075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45952.506642824075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45952.506642824075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45952.506642824075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45952.506642824075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45952.506642824075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45952.506642824075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45952.506642824075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45952.506642824075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45952.506642824075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45952.506642824075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45952.506642824075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45952.506642824075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45952.506642824075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45952.506642824075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45952.506642824075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45952.506642824075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45952.506642824075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45952.506642824075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45952.506642824075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45952.506642824075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45952.506642824075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45952.506642824075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45952.506642824075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45952.506642824075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45952.506642824075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45952.506642824075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45952.506642824075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45952.506642824075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45952.506642824075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45952.506642824075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45952.506642824075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45952.506642824075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45952.506642824075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45952.506642824075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45952.506642824075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45952.506642824075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45952.506642824075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45952.506642824075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45952.506642824075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45952.506642824075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45952.506642824075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45952.506642824075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45952.506642824075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45952.506642824075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45952.506642824075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45952.506642824075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45952.506642824075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45952.506642824075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45952.506642824075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45952.506642824075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45952.506642824075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45952.506642824075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45952.506642824075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45952.506642824075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45952.506642824075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45952.506642824075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45952.506642824075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45952.506642824075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45952.506642824075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45952.506642824075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45952.506642824075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45952.506642824075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45952.506642824075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45952.506642824075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45952.506642824075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45952.506642824075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45952.506642824075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45952.506642824075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45952.506642824075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45952.506642824075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45952.506642824075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45952.506642824075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45952.506642824075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45952.506642824075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45952.506642824075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45952.506642824075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45952.506642824075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45952.506642824075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45952.506642824075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45952.506642824075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45952.506642824075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45952.506642824075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45952.506642824075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45952.506642824075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45952.506642824075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45952.506642824075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45952.506642824075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45952.506642824075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45952.506642824075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45952.506642824075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45952.506642824075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45952.506642824075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45952.506642824075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45952.506642824075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45952.506642824075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45952.506642824075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45952.506642824075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45952.506642824075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45952.506642824075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45952.506642824075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45952.506642824075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45952.506642824075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45952.506642824075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45952.506642824075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45952.506642824075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45952.506642824075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45952.506642824075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45952.506642824075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45952.506642824075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45952.506642824075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45952.506642824075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45952.506642824075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45952.506642824075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45952.506642824075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45952.506642824075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45952.506642824075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45952.506642824075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45952.506642824075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45952.506642824075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45952.506642824075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45952.506642824075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45952.506642824075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45952.506642824075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45952.506642824075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45952.506642824075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45952.506642824075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45952.506642824075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45952.506642824075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45952.506642824075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45952.506642824075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45952.506642824075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45952.506642824075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45952.506642824075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45952.506642824075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45952.506642824075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45952.506642824075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45952.506642824075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45952.506642824075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45952.506642824075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45952.506642824075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45952.506642824075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45952.506642824075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45952.506642824075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45952.506642824075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45952.506642824075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45952.506642824075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45952.506642824075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45952.506642824075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45952.506642824075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45952.506642824075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45952.506642824075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45952.506642824075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45952.506642824075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45952.506642824075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45952.506642824075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45952.506642824075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45952.506642824075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45952.506642824075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45952.506642824075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45952.506642824075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45952.506642824075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45952.506642824075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45952.506642824075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45952.506642824075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45952.506642824075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45952.506642824075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45952.506642824075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45952.506642824075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45952.506642824075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45952.506642824075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45952.506642824075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45952.506642824075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45952.506642824075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45952.506642824075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45952.506642824075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45952.506642824075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45952.506642824075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45952.506642824075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45952.506642824075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45952.506642824075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45952.506642824075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45952.506642824075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45952.506642824075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45952.506642824075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45952.506642824075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45952.506642824075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45952.506642824075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45952.506642824075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45952.506642824075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45952.506642824075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45952.506642824075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45952.506642824075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45952.506642824075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45952.506642824075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45952.506642824075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45952.506642824075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45952.506642824075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45952.506642824075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45952.506642824075</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39097</v>
      </c>
      <c r="B2" s="98" t="str">
        <f>IFERROR(VLOOKUP(D2,DB!A:K,11,0),"")</f>
        <v>R4</v>
      </c>
      <c r="C2" s="99">
        <v>1</v>
      </c>
      <c r="D2" s="95" t="s">
        <v>35115</v>
      </c>
      <c r="E2" s="100" t="s">
        <v>38998</v>
      </c>
      <c r="F2" s="101">
        <v>45703.480717592596</v>
      </c>
      <c r="G2" s="102">
        <f ca="1">IFERROR(NOW()-F2,"")</f>
        <v>249.02592523147905</v>
      </c>
      <c r="H2" s="101">
        <v>45703.474768518521</v>
      </c>
      <c r="I2" s="98" t="str">
        <f>IFERROR(VLOOKUP(D2,DB!A:F,6,0),"")</f>
        <v>SCECO</v>
      </c>
      <c r="J2" s="98" t="str">
        <f>IFERROR(VLOOKUP(D2,DB!A:G,7,0),"")</f>
        <v>Dead</v>
      </c>
      <c r="K2" s="103" t="s">
        <v>39098</v>
      </c>
      <c r="L2" s="95" t="str">
        <f>IFERROR(VLOOKUP(D2,DB!A:I,9,0),"")</f>
        <v>Latis</v>
      </c>
    </row>
    <row r="3" spans="1:16" ht="15" customHeight="1">
      <c r="A3" s="121"/>
      <c r="B3" s="121" t="str">
        <f>IFERROR(VLOOKUP(D3,DB!A:K,11,0),"")</f>
        <v/>
      </c>
      <c r="C3" s="122"/>
      <c r="D3" s="123"/>
      <c r="E3" s="100"/>
      <c r="F3" s="125"/>
      <c r="G3" s="126">
        <f ca="1">IFERROR(NOW()-F3,"")</f>
        <v>45952.506642824075</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45952.506642824075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45952.506642824075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45952.506642824075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45952.506642824075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45952.506642824075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45952.506642824075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45952.506642824075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45952.506642824075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45952.506642824075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45952.506642824075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45952.506642824075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45952.506642824075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45952.506642824075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45952.506642824075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45952.506642824075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45952.506642824075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45952.506642824075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45952.506642824075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45952.506642824075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45952.506642824075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45952.506642824075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45952.506642824075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45952.506642824075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45952.506642824075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45952.506642824075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45952.506642824075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45952.506642824075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45952.506642824075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45952.506642824075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45952.506642824075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45952.506642824075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45952.506642824075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45952.506642824075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45952.506642824075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45952.506642824075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45952.506642824075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45952.506642824075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45952.506642824075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45952.506642824075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45952.506642824075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45952.506642824075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45952.506642824075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45952.506642824075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45952.506642824075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45952.506642824075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45952.506642824075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45952.506642824075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45952.506642824075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45952.506642824075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45952.506642824075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45952.506642824075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45952.506642824075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45952.506642824075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45952.506642824075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45952.506642824075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45952.506642824075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45952.506642824075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45952.506642824075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45952.506642824075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45952.506642824075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45952.506642824075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45952.506642824075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45952.506642824075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45952.506642824075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45952.506642824075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45952.506642824075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45952.506642824075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45952.506642824075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45952.506642824075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45952.506642824075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45952.506642824075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45952.506642824075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45952.506642824075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45952.506642824075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45952.506642824075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45952.506642824075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45952.506642824075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45952.506642824075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45952.506642824075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45952.506642824075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45952.506642824075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45952.506642824075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45952.506642824075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45952.506642824075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45952.506642824075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45952.506642824075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45952.506642824075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45952.506642824075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45952.506642824075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45952.506642824075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45952.506642824075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45952.506642824075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45952.506642824075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45952.506642824075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45952.506642824075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45952.506642824075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45952.506642824075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45952.506642824075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45952.506642824075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45952.506642824075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45952.506642824075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45952.506642824075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45952.506642824075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45952.506642824075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45952.506642824075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45952.506642824075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45952.506642824075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45952.506642824075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45952.506642824075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45952.506642824075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45952.506642824075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45952.506642824075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45952.506642824075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45952.506642824075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45952.506642824075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45952.506642824075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45952.506642824075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45952.506642824075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45952.506642824075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45952.506642824075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45952.506642824075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45952.506642824075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45952.506642824075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45952.506642824075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45952.506642824075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45952.506642824075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45952.506642824075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45952.506642824075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45952.506642824075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45952.506642824075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45952.506642824075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45952.506642824075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45952.506642824075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45952.506642824075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45952.506642824075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45952.506642824075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45952.506642824075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45952.506642824075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45952.506642824075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45952.506642824075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45952.506642824075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45952.506642824075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45952.506642824075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45952.506642824075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45952.506642824075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45952.506642824075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45952.506642824075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45952.506642824075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45952.506642824075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45952.506642824075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45952.506642824075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45952.506642824075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45952.506642824075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45952.506642824075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45952.506642824075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45952.506642824075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45952.506642824075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45952.506642824075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45952.506642824075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45952.506642824075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45952.506642824075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45952.506642824075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45952.506642824075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45952.506642824075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45952.506642824075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45952.506642824075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45952.506642824075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45952.506642824075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45952.506642824075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45952.506642824075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45952.506642824075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45952.506642824075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45952.506642824075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45952.506642824075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45952.506642824075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45952.506642824075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45952.506642824075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45952.506642824075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45952.506642824075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45952.506642824075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45952.506642824075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45952.506642824075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45952.506642824075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45952.506642824075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45952.506642824075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45952.506642824075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45952.506642824075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45952.506642824075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45952.506642824075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45952.506642824075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45952.506642824075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45952.506642824075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45952.506642824075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45952.506642824075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45952.506642824075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45952.506642824075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45952.506642824075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45952.506642824075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45952.506642824075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45952.506642824075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45952.506642824075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45952.506642824075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45952.506642824075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45952.506642824075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45952.506642824075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45952.506642824075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45952.506642824075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45952.506642824075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45952.506642824075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45952.506642824075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45952.506642824075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45952.506642824075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45952.506642824075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45952.506642824075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45952.506642824075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45952.506642824075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45952.506642824075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45952.506642824075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45952.506642824075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45952.506642824075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45952.506642824075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45952.506642824075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45952.506642824075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45952.506642824075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45952.506642824075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45952.506642824075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45952.506642824075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45952.506642824075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45952.506642824075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45952.506642824075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45952.506642824075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45952.506642824075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45952.506642824075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45952.506642824075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45952.506642824075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45952.506642824075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45952.506642824075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45952.506642824075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45952.506642824075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45952.506642824075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45952.506642824075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45952.506642824075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45952.506642824075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45952.506642824075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45952.506642824075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45952.506642824075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45952.506642824075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45952.506642824075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45952.506642824075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45952.506642824075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45952.506642824075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45952.506642824075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45952.506642824075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45952.506642824075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45952.506642824075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45952.506642824075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45952.506642824075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45952.506642824075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45952.506642824075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45952.506642824075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45952.506642824075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45952.506642824075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45952.506642824075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45952.506642824075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45952.506642824075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45952.506642824075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45952.506642824075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45952.506642824075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45952.506642824075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45952.506642824075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45952.506642824075</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45952.506642824075</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1"/>
  <sheetViews>
    <sheetView workbookViewId="0">
      <selection activeCell="D7" sqref="D7"/>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39099</v>
      </c>
      <c r="B2" s="37" t="str">
        <f>IFERROR(VLOOKUP(D2,DB!A:K,11,0),"")</f>
        <v>R5</v>
      </c>
      <c r="C2" s="37">
        <v>3</v>
      </c>
      <c r="D2" s="120" t="s">
        <v>36034</v>
      </c>
      <c r="E2" s="37" t="s">
        <v>38998</v>
      </c>
      <c r="F2" s="38">
        <v>45891.832060185188</v>
      </c>
      <c r="G2" s="146">
        <f ca="1">IFERROR(NOW()-F2,"")</f>
        <v>60.674582638886932</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39005</v>
      </c>
      <c r="F3" s="38">
        <v>45926.188877314817</v>
      </c>
      <c r="G3" s="146">
        <f t="shared" ref="G3" ca="1" si="0">IFERROR(NOW()-F3,"")</f>
        <v>26.317765509258606</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7.7350687500002095</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39005</v>
      </c>
      <c r="F5" s="155">
        <v>45948.661111111112</v>
      </c>
      <c r="G5" s="156">
        <f ca="1">IFERROR(NOW()-F5,"")</f>
        <v>3.8455317129628384</v>
      </c>
      <c r="H5" s="155">
        <v>45948.661111111112</v>
      </c>
      <c r="I5" s="154" t="str">
        <f>IFERROR(VLOOKUP(D5,DB!A:F,6,0),"")</f>
        <v>SCECO</v>
      </c>
      <c r="J5" s="154" t="str">
        <f>IFERROR(VLOOKUP(D5,DB!A:G,7,0),"")</f>
        <v>Dead</v>
      </c>
      <c r="K5" s="154" t="s">
        <v>39106</v>
      </c>
      <c r="L5" s="154" t="str">
        <f>IFERROR(VLOOKUP(D5,DB!A:I,9,0),"")</f>
        <v>Latis</v>
      </c>
    </row>
    <row r="6" spans="1:13" ht="15">
      <c r="A6" s="154" t="s">
        <v>39107</v>
      </c>
      <c r="B6" s="154" t="str">
        <f>IFERROR(VLOOKUP(D6,DB!A:K,11,0),"")</f>
        <v>R5</v>
      </c>
      <c r="C6" s="154">
        <v>1</v>
      </c>
      <c r="D6" s="154" t="s">
        <v>38257</v>
      </c>
      <c r="E6" s="154" t="s">
        <v>38998</v>
      </c>
      <c r="F6" s="155">
        <v>45952.487719907411</v>
      </c>
      <c r="G6" s="156">
        <f ca="1">IFERROR(NOW()-F6,"")</f>
        <v>1.8922916664450895E-2</v>
      </c>
      <c r="H6" s="155">
        <v>45952.481817129628</v>
      </c>
      <c r="I6" s="154" t="str">
        <f>IFERROR(VLOOKUP(D6,DB!A:F,6,0),"")</f>
        <v>SCECO</v>
      </c>
      <c r="J6" s="154" t="str">
        <f>IFERROR(VLOOKUP(D6,DB!A:G,7,0),"")</f>
        <v>Haj Removal</v>
      </c>
      <c r="K6" s="154" t="s">
        <v>39108</v>
      </c>
      <c r="L6" s="154" t="str">
        <f>IFERROR(VLOOKUP(D6,DB!A:I,9,0),"")</f>
        <v>Latis</v>
      </c>
    </row>
    <row r="7" spans="1:13" ht="15">
      <c r="A7" s="161"/>
      <c r="B7" s="161" t="str">
        <f>IFERROR(VLOOKUP(D7,DB!A:K,11,0),"")</f>
        <v/>
      </c>
      <c r="C7" s="161"/>
      <c r="D7" s="161"/>
      <c r="E7" s="161"/>
      <c r="F7" s="162"/>
      <c r="G7" s="163">
        <f ca="1">IFERROR(NOW()-F7,"")</f>
        <v>45952.506642824075</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45952.506642824075</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45952.506642824075</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45952.506642824075</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45952.506642824075</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45952.506642824075</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45952.506642824075</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45952.506642824075</v>
      </c>
      <c r="H14" s="162"/>
      <c r="I14" s="161" t="str">
        <f>IFERROR(VLOOKUP(D14,DB!A:F,6,0),"")</f>
        <v/>
      </c>
      <c r="J14" s="161" t="str">
        <f>IFERROR(VLOOKUP(D14,DB!A:G,7,0),"")</f>
        <v/>
      </c>
      <c r="K14" s="161"/>
      <c r="L14" s="161" t="str">
        <f>IFERROR(VLOOKUP(D14,DB!A:I,9,0),"")</f>
        <v/>
      </c>
    </row>
    <row r="15" spans="1:13" ht="15">
      <c r="A15" s="161"/>
      <c r="B15" s="161" t="str">
        <f>IFERROR(VLOOKUP(D15,DB!A:K,11,0),"")</f>
        <v/>
      </c>
      <c r="C15" s="161"/>
      <c r="D15" s="157"/>
      <c r="E15" s="161"/>
      <c r="F15" s="162"/>
      <c r="G15" s="163">
        <f ca="1">IFERROR(NOW()-F15,"")</f>
        <v>45952.506642824075</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45952.506642824075</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45952.506642824075</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45952.506642824075</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45952.506642824075</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45952.506642824075</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45952.506642824075</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45952.506642824075</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45952.506642824075</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45952.506642824075</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45952.506642824075</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45952.506642824075</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45952.506642824075</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45952.506642824075</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45952.506642824075</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45952.506642824075</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45952.506642824075</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45952.506642824075</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45952.506642824075</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45952.506642824075</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45952.506642824075</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45952.506642824075</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45952.506642824075</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45952.506642824075</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45952.506642824075</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45952.506642824075</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45952.506642824075</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45952.506642824075</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45952.506642824075</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45952.506642824075</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45952.506642824075</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45952.506642824075</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45952.506642824075</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45952.506642824075</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45952.506642824075</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45952.506642824075</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45952.506642824075</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45952.506642824075</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45952.506642824075</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45952.506642824075</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45952.506642824075</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45952.506642824075</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45952.506642824075</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45952.506642824075</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45952.506642824075</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45952.506642824075</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45952.506642824075</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45952.506642824075</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45952.506642824075</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45952.506642824075</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45952.506642824075</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45952.506642824075</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45952.506642824075</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45952.506642824075</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45952.506642824075</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45952.506642824075</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45952.506642824075</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45952.506642824075</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45952.506642824075</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45952.506642824075</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45952.506642824075</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45952.506642824075</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45952.506642824075</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45952.506642824075</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45952.506642824075</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45952.506642824075</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45952.506642824075</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45952.506642824075</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45952.506642824075</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45952.506642824075</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45952.506642824075</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45952.506642824075</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45952.506642824075</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45952.506642824075</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45952.506642824075</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45952.506642824075</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45952.506642824075</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45952.506642824075</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45952.506642824075</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45952.506642824075</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45952.506642824075</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45952.506642824075</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45952.506642824075</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45952.506642824075</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45952.506642824075</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45952.506642824075</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45952.506642824075</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45952.506642824075</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45952.506642824075</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45952.506642824075</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45952.506642824075</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45952.506642824075</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45952.506642824075</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45952.506642824075</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45952.506642824075</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45952.506642824075</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45952.506642824075</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45952.506642824075</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45952.506642824075</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45952.506642824075</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45952.506642824075</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45952.506642824075</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45952.506642824075</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45952.506642824075</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45952.506642824075</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45952.506642824075</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45952.506642824075</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45952.506642824075</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45952.506642824075</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45952.506642824075</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45952.506642824075</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45952.506642824075</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45952.506642824075</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45952.506642824075</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45952.506642824075</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45952.506642824075</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45952.506642824075</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45952.506642824075</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45952.506642824075</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45952.506642824075</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45952.506642824075</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45952.506642824075</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45952.506642824075</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45952.506642824075</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45952.506642824075</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45952.506642824075</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45952.506642824075</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45952.506642824075</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45952.506642824075</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45952.506642824075</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45952.506642824075</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45952.506642824075</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45952.506642824075</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45952.506642824075</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45952.506642824075</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45952.506642824075</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45952.506642824075</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45952.506642824075</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45952.506642824075</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45952.506642824075</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45952.506642824075</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45952.506642824075</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45952.506642824075</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45952.506642824075</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45952.506642824075</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45952.506642824075</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45952.506642824075</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45952.506642824075</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45952.506642824075</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45952.506642824075</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45952.506642824075</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45952.506642824075</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45952.506642824075</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45952.506642824075</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45952.506642824075</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45952.506642824075</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45952.506642824075</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45952.506642824075</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45952.506642824075</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45952.506642824075</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45952.506642824075</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45952.506642824075</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45952.506642824075</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45952.506642824075</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45952.506642824075</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45952.506642824075</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45952.506642824075</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45952.506642824075</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45952.506642824075</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45952.506642824075</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45952.506642824075</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45952.506642824075</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45952.506642824075</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45952.506642824075</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45952.506642824075</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45952.506642824075</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45952.506642824075</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45952.506642824075</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45952.506642824075</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45952.506642824075</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45952.506642824075</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45952.506642824075</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45952.506642824075</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45952.506642824075</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45952.506642824075</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45952.506642824075</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45952.506642824075</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45952.506642824075</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45952.506642824075</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45952.506642824075</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45952.506642824075</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45952.506642824075</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45952.506642824075</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45952.506642824075</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45952.506642824075</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45952.506642824075</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45952.506642824075</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45952.506642824075</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45952.506642824075</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45952.506642824075</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45952.506642824075</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45952.506642824075</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45952.506642824075</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45952.506642824075</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45952.506642824075</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45952.506642824075</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45952.506642824075</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45952.506642824075</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45952.506642824075</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45952.506642824075</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45952.506642824075</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45952.506642824075</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45952.506642824075</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45952.506642824075</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45952.506642824075</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45952.506642824075</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45952.506642824075</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45952.506642824075</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45952.506642824075</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45952.506642824075</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45952.506642824075</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45952.506642824075</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45952.506642824075</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45952.506642824075</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45952.506642824075</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45952.506642824075</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45952.506642824075</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45952.506642824075</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45952.506642824075</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45952.506642824075</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45952.506642824075</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45952.506642824075</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45952.506642824075</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45952.506642824075</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45952.506642824075</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45952.506642824075</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45952.506642824075</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45952.506642824075</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45952.506642824075</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45952.506642824075</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45952.506642824075</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45952.506642824075</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45952.506642824075</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45952.506642824075</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45952.506642824075</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45952.506642824075</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45952.506642824075</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45952.506642824075</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45952.506642824075</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45952.506642824075</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45952.506642824075</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45952.506642824075</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45952.506642824075</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45952.506642824075</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45952.506642824075</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45952.506642824075</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45952.506642824075</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45952.506642824075</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45952.506642824075</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45952.506642824075</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45952.506642824075</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45952.506642824075</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45952.506642824075</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45952.506642824075</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45952.506642824075</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45952.506642824075</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45952.506642824075</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45952.506642824075</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45952.506642824075</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45952.506642824075</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45952.506642824075</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45952.506642824075</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45952.506642824075</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45952.506642824075</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45952.506642824075</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45952.506642824075</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45952.506642824075</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45952.506642824075</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45952.506642824075</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45952.506642824075</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45952.506642824075</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45952.506642824075</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45952.506642824075</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45952.506642824075</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45952.506642824075</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45952.506642824075</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45952.506642824075</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45952.506642824075</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45952.506642824075</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45952.506642824075</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45952.506642824075</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45952.506642824075</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45952.506642824075</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45952.506642824075</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45952.506642824075</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45952.506642824075</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45952.506642824075</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45952.506642824075</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45952.506642824075</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45952.506642824075</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45952.506642824075</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45952.506642824075</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45952.506642824075</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45952.506642824075</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45952.506642824075</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45952.506642824075</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45952.506642824075</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45952.506642824075</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45952.506642824075</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45952.506642824075</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45952.506642824075</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45952.506642824075</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45952.506642824075</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45952.506642824075</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45952.506642824075</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45952.506642824075</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45952.506642824075</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45952.506642824075</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45952.506642824075</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45952.506642824075</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45952.506642824075</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45952.506642824075</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45952.506642824075</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45952.506642824075</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45952.506642824075</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45952.506642824075</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45952.506642824075</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45952.506642824075</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45952.506642824075</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45952.506642824075</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45952.506642824075</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45952.506642824075</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45952.506642824075</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45952.506642824075</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45952.506642824075</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45952.506642824075</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45952.506642824075</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45952.506642824075</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45952.506642824075</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45952.506642824075</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45952.506642824075</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45952.506642824075</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45952.506642824075</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45952.506642824075</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45952.506642824075</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45952.506642824075</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45952.506642824075</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45952.506642824075</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45952.506642824075</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45952.506642824075</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45952.506642824075</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45952.506642824075</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45952.506642824075</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45952.506642824075</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45952.506642824075</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45952.506642824075</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45952.506642824075</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45952.506642824075</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45952.506642824075</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45952.506642824075</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45952.506642824075</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45952.506642824075</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45952.506642824075</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45952.506642824075</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45952.506642824075</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45952.506642824075</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45952.506642824075</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45952.506642824075</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45952.506642824075</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45952.506642824075</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45952.506642824075</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45952.506642824075</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45952.506642824075</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45952.506642824075</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45952.506642824075</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45952.506642824075</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45952.506642824075</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45952.506642824075</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45952.506642824075</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45952.506642824075</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45952.506642824075</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45952.506642824075</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45952.506642824075</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45952.506642824075</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45952.506642824075</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45952.506642824075</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45952.506642824075</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45952.506642824075</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45952.506642824075</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45952.506642824075</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45952.506642824075</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45952.506642824075</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45952.506642824075</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45952.506642824075</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45952.506642824075</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45952.506642824075</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45952.506642824075</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45952.506642824075</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45952.506642824075</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45952.506642824075</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45952.506642824075</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45952.506642824075</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45952.506642824075</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45952.506642824075</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45952.506642824075</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45952.506642824075</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45952.506642824075</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45952.506642824075</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45952.506642824075</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45952.506642824075</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45952.506642824075</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45952.506642824075</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45952.506642824075</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45952.506642824075</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45952.506642824075</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45952.506642824075</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45952.506642824075</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45952.506642824075</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45952.506642824075</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45952.506642824075</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45952.506642824075</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45952.506642824075</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45952.506642824075</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45952.506642824075</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45952.506642824075</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45952.506642824075</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45952.506642824075</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45952.506642824075</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45952.506642824075</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45952.506642824075</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45952.506642824075</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45952.506642824075</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45952.506642824075</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45952.506642824075</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45952.506642824075</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45952.506642824075</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45952.506642824075</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45952.506642824075</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45952.506642824075</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45952.506642824075</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45952.506642824075</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45952.506642824075</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45952.506642824075</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45952.506642824075</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45952.506642824075</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45952.506642824075</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45952.506642824075</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45952.506642824075</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45952.506642824075</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45952.506642824075</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45952.506642824075</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45952.506642824075</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45952.506642824075</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45952.506642824075</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45952.506642824075</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45952.506642824075</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45952.506642824075</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45952.506642824075</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45952.506642824075</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45952.506642824075</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45952.506642824075</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45952.506642824075</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45952.506642824075</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45952.506642824075</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45952.506642824075</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45952.506642824075</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45952.506642824075</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45952.506642824075</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45952.506642824075</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45952.506642824075</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45952.506642824075</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45952.506642824075</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45952.506642824075</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45952.506642824075</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45952.506642824075</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45952.506642824075</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45952.506642824075</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45952.506642824075</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45952.506642824075</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45952.506642824075</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45952.506642824075</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45952.506642824075</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45952.506642824075</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45952.506642824075</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45952.506642824075</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45952.506642824075</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45952.506642824075</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45952.506642824075</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45952.506642824075</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45952.506642824075</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45952.506642824075</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45952.506642824075</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45952.506642824075</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45952.506642824075</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45952.506642824075</v>
      </c>
      <c r="H509" s="162"/>
      <c r="I509" s="161" t="str">
        <f>IFERROR(VLOOKUP(D509,DB!A:F,6,0),"")</f>
        <v/>
      </c>
      <c r="J509" s="161" t="str">
        <f>IFERROR(VLOOKUP(D509,DB!A:G,7,0),"")</f>
        <v/>
      </c>
      <c r="K509" s="161"/>
      <c r="L509" s="161" t="str">
        <f>IFERROR(VLOOKUP(D509,DB!A:I,9,0),"")</f>
        <v/>
      </c>
    </row>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9" ht="15"/>
    <row r="620" ht="15"/>
    <row r="622" ht="15"/>
    <row r="623" ht="15"/>
    <row r="624" ht="15"/>
    <row r="625" ht="15"/>
    <row r="627" ht="15"/>
    <row r="628" ht="15"/>
    <row r="635" ht="15"/>
    <row r="636" ht="15"/>
    <row r="637" ht="15"/>
    <row r="638" ht="15"/>
    <row r="639" ht="15"/>
    <row r="640" ht="15"/>
    <row r="643" ht="15"/>
    <row r="644" ht="15"/>
    <row r="645" ht="15"/>
    <row r="646" ht="15"/>
    <row r="647" ht="15"/>
    <row r="648" ht="15"/>
    <row r="649" ht="15"/>
    <row r="650" ht="15"/>
    <row r="651" ht="15"/>
    <row r="652" ht="15"/>
    <row r="653" ht="15"/>
    <row r="654"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10" ht="15"/>
    <row r="711" ht="15"/>
    <row r="748" ht="15"/>
    <row r="749" ht="15"/>
    <row r="750" ht="15"/>
    <row r="751" ht="15"/>
    <row r="752" ht="15"/>
    <row r="753" ht="15"/>
    <row r="754" ht="15"/>
    <row r="755" ht="15"/>
    <row r="756" ht="15"/>
    <row r="757"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8" ht="15"/>
    <row r="839" ht="15"/>
    <row r="840" ht="15"/>
    <row r="842" ht="15"/>
    <row r="843"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6" ht="15"/>
    <row r="877" ht="15"/>
    <row r="1047" ht="15"/>
    <row r="1048" ht="15"/>
    <row r="1049" ht="15"/>
    <row r="1050" ht="15"/>
    <row r="1051" ht="15"/>
    <row r="1052"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5" ht="15"/>
    <row r="1116" ht="15"/>
    <row r="1122" ht="15"/>
    <row r="1123" ht="15"/>
    <row r="1125" ht="15"/>
    <row r="1126" ht="15"/>
    <row r="1127" ht="15"/>
    <row r="1128" ht="15"/>
    <row r="1129" ht="15"/>
    <row r="1130" ht="15"/>
    <row r="1131" ht="15"/>
    <row r="1133" ht="15"/>
    <row r="1134" ht="15"/>
    <row r="1135"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4" ht="15"/>
    <row r="1205" ht="15"/>
    <row r="1206" ht="15"/>
    <row r="1207" ht="15"/>
    <row r="1208" ht="15"/>
    <row r="1209" ht="15"/>
    <row r="1210" ht="15"/>
    <row r="1211" ht="15"/>
    <row r="1212" ht="15"/>
    <row r="1213" ht="15"/>
    <row r="1214" ht="15"/>
    <row r="1215" ht="15"/>
    <row r="1216" ht="15"/>
    <row r="1217" ht="15"/>
    <row r="1219" ht="15"/>
    <row r="1220" ht="15"/>
    <row r="1221" ht="15"/>
    <row r="1222" ht="15"/>
    <row r="1223" ht="15"/>
    <row r="1224"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8" ht="15"/>
    <row r="1249" ht="15"/>
    <row r="1250" ht="15"/>
    <row r="1251" ht="15"/>
    <row r="1253" ht="15"/>
    <row r="1254" ht="15"/>
    <row r="1255" ht="15"/>
    <row r="1256" ht="15"/>
    <row r="1257" ht="15"/>
    <row r="1258" ht="15"/>
    <row r="1259" ht="15"/>
    <row r="1260" ht="15"/>
    <row r="1261" ht="15"/>
    <row r="1262" ht="15"/>
    <row r="1270" ht="15"/>
    <row r="1271" ht="15"/>
    <row r="1274" ht="15"/>
    <row r="1275" ht="15"/>
    <row r="1276" ht="15"/>
    <row r="1277" ht="15"/>
    <row r="1278" ht="15"/>
    <row r="1279" ht="15"/>
    <row r="1280" ht="15"/>
    <row r="1281" ht="15"/>
    <row r="1284" ht="15"/>
    <row r="1285" ht="15"/>
    <row r="1286" ht="15"/>
    <row r="1287" ht="15"/>
    <row r="1288" ht="15"/>
    <row r="1289" ht="15"/>
    <row r="1290" ht="15"/>
    <row r="1291" ht="15"/>
    <row r="1292" ht="15"/>
    <row r="1293" ht="15"/>
    <row r="1294" ht="15"/>
    <row r="1295" ht="15"/>
    <row r="1297" ht="15"/>
    <row r="1298" ht="15"/>
    <row r="1299" ht="15"/>
    <row r="1302" ht="15"/>
    <row r="1304" ht="15"/>
    <row r="1306" ht="15"/>
    <row r="1309" ht="15"/>
    <row r="1310" ht="15"/>
    <row r="1311" ht="15"/>
    <row r="1313" ht="15"/>
    <row r="1315" ht="15"/>
    <row r="1316" ht="15"/>
    <row r="1317" ht="15"/>
    <row r="1318" ht="15"/>
    <row r="1319" ht="15"/>
    <row r="1321" ht="15"/>
    <row r="1322" ht="15"/>
    <row r="1323" ht="15"/>
    <row r="1324" ht="15"/>
    <row r="1325" ht="15"/>
    <row r="1327" ht="15"/>
    <row r="1328" ht="15"/>
    <row r="1329" ht="15"/>
    <row r="1331" ht="15"/>
  </sheetData>
  <dataValidations count="2">
    <dataValidation allowBlank="1" showInputMessage="1" showErrorMessage="1" sqref="E1" xr:uid="{920C6338-E771-4DAE-8C89-92A9093EA4DE}"/>
    <dataValidation type="list" allowBlank="1" showInputMessage="1" showErrorMessage="1" sqref="E2:E50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45952.506642824075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45952.506642824075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45952.506642824075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45952.506642824075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45952.506642824075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45952.506642824075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45952.506642824075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45952.506642824075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45952.506642824075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45952.506642824075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45952.506642824075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45952.506642824075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45952.506642824075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45952.506642824075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45952.506642824075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45952.506642824075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45952.506642824075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45952.506642824075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45952.506642824075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45952.506642824075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45952.506642592591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45952.506642592591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45952.506642592591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45952.506642592591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45952.506642592591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45952.506642592591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45952.506642592591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45952.506642592591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45952.506642592591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45952.506642592591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45952.506642592591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45952.506642592591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45952.506642592591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45952.506642592591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45952.506642592591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45952.506642592591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45952.506642592591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45952.506642592591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45952.506642592591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45952.506642592591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45952.506642592591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45952.506642592591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45952.506642592591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45952.506642592591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45952.506642592591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45952.506642592591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45952.506642592591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45952.506642592591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45952.506642592591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45952.506642592591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45952.506642592591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45952.506642592591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45952.506642592591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45952.506642592591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45952.506642592591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45952.506642592591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45952.506642592591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45952.506642592591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45952.506642592591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45952.506642592591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45952.506642592591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45952.506642592591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45952.506642592591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45952.506642592591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45952.506642592591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45952.506642592591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45952.506642592591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45952.506642592591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45952.506642592591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45952.506642592591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45952.506642592591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45952.506642592591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45952.506642592591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45952.506642592591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45952.506642592591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45952.506642592591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45952.506642592591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45952.506642824075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45952.506642824075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45952.506642824075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45952.506642824075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45952.506642824075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45952.506642824075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45952.506642824075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45952.506642824075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45952.506642824075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45952.506642824075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45952.506642824075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45952.506642824075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45952.506642824075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45952.506642824075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45952.506642824075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45952.506642824075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45952.506642824075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45952.506642824075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45952.506642824075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45952.506642824075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45952.506642824075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45952.506642824075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45952.506642824075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45952.506642824075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45952.506642824075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45952.506642824075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45952.506642824075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45952.506642824075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45952.506642824075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45952.506642824075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45952.506642824075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45952.506642824075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45952.506642824075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45952.506642824075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45952.506642824075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45952.506642824075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45952.506642824075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45952.506642824075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45952.506642824075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45952.506642824075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45952.506642824075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45952.506642824075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45952.506642824075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45952.506642824075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45952.506642824075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45952.506642824075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45952.506642824075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45952.506642824075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45952.506642824075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45952.506642824075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45952.506642824075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45952.506642824075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45952.506642824075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45952.506642824075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45952.506642824075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45952.506642824075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45952.506642824075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45952.506642824075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45952.506642824075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45952.506642824075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45952.506642824075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45952.506642824075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45952.506642824075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45952.506642824075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45952.506642824075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45952.506642824075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45952.506642824075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45952.506642824075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45952.506642824075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45952.506642824075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45952.506642824075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45952.506642824075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45952.506642824075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45952.506642824075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45952.506642824075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45952.506642824075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45952.506642824075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45952.506642824075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45952.506642824075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45952.506642824075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45952.506642824075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45952.506642824075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45952.506642824075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45952.506642824075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45952.506642824075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45952.506642824075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45952.506642824075</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45952.506642824075</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45952.506642824075</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45952.506642824075</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45952.506642824075</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45952.506642824075</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45952.506642824075</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45952.506642824075</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45952.506642824075</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45952.506642824075</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45952.506642824075</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45952.506642824075</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45952.506642824075</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45952.506642824075</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2025-10-22T09:10:49Z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