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11" documentId="13_ncr:1_{F6CB121F-512D-4AA6-A0C1-0FB36C537598}" xr6:coauthVersionLast="47" xr6:coauthVersionMax="47" xr10:uidLastSave="{9B8A97BA-274F-43C5-9139-D26A4CD8C4E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<sst xmlns="http://schemas.openxmlformats.org/spreadsheetml/2006/main" count="178619" uniqueCount="39090">
  <si>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</si>
  <si>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</si>
  <si>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</si>
  <si>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</si>
  <si>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</si>
  <si>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</si>
  <si>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</si>
  <si>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</si>
  <si>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</si>
  <si>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</si>
  <si>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</si>
  <si>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</si>
  <si>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</si>
  <si>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</si>
  <si>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</si>
  <si>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</si>
  <si>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</si>
  <si>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</si>
  <si>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</si>
  <si>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</si>
  <si>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</si>
  <si>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</si>
  <si>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</si>
  <si>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</si>
  <si>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</si>
  <si>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</si>
  <si>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</si>
  <si>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</si>
  <si>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</si>
  <si>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</si>
  <si>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</si>
  <si>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</si>
  <si>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</si>
  <si>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</si>
  <si>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</si>
  <si>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</si>
  <si>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</si>
  <si>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</si>
  <si>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</si>
  <si>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</si>
  <si>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</si>
  <si>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</si>
  <si>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</si>
  <si>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</si>
  <si>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</si>
  <si>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</si>
  <si>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</si>
  <si>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</si>
  <si>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</si>
  <si>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</si>
  <si>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</si>
  <si>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</si>
  <si>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</si>
  <si>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</si>
  <si>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</si>
  <si>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</si>
  <si>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</si>
  <si>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</si>
  <si>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</si>
  <si>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</si>
  <si>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</si>
  <si>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</si>
  <si>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</si>
  <si>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</si>
  <si>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</si>
  <si>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</si>
  <si>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</si>
  <si>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</si>
  <si>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</si>
  <si>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</si>
  <si>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</si>
  <si>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</si>
  <si>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</si>
  <si>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</si>
  <si>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</si>
  <si>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</si>
  <si>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</si>
  <si>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</si>
  <si>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</si>
  <si>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</si>
  <si>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</si>
  <si>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</si>
  <si>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</si>
  <si>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</si>
  <si>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</si>
  <si>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</si>
  <si>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</si>
  <si>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</si>
  <si>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</si>
  <si>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</si>
  <si>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</si>
  <si>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</si>
  <si>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</si>
  <si>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</si>
  <si>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</si>
  <si>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</si>
  <si>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</si>
  <si>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</si>
  <si>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</si>
  <si>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</si>
  <si>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</si>
  <si>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</si>
  <si>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</si>
  <si>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</si>
  <si>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</si>
  <si>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</si>
  <si>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</si>
  <si>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</si>
  <si>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</si>
  <si>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</si>
  <si>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</si>
  <si>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</si>
  <si>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</si>
  <si>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</si>
  <si>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</si>
  <si>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</si>
  <si>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</si>
  <si>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</si>
  <si>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</si>
  <si>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</si>
  <si>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</si>
  <si>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</si>
  <si>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</si>
  <si>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</si>
  <si>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</si>
  <si>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</si>
  <si>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</si>
  <si>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</si>
  <si>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</si>
  <si>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</si>
  <si>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</si>
  <si>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</si>
  <si>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</si>
  <si>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</si>
  <si>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</si>
  <si>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</si>
  <si>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</si>
  <si>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</si>
  <si>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</si>
  <si>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</si>
  <si>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</si>
  <si>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</si>
  <si>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</si>
  <si>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</si>
  <si>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</si>
  <si>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</si>
  <si>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</si>
  <si>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</si>
  <si>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</si>
  <si>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</si>
  <si>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</si>
  <si>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</si>
  <si>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</si>
  <si>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</si>
  <si>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</si>
  <si>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</si>
  <si>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</si>
  <si>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</si>
  <si>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</si>
  <si>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</si>
  <si>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</si>
  <si>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</si>
  <si>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</si>
  <si>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</si>
  <si>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</si>
  <si>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</si>
  <si>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</si>
  <si>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</si>
  <si>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</si>
  <si>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</si>
  <si>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</si>
  <si>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</si>
  <si>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</si>
  <si>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</si>
  <si>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</si>
  <si>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</si>
  <si>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</si>
  <si>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</si>
  <si>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</si>
  <si>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</si>
  <si>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</si>
  <si>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</si>
  <si>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</si>
  <si>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</si>
  <si>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</si>
  <si>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</si>
  <si>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</si>
  <si>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</si>
  <si>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</si>
  <si>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</si>
  <si>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</si>
  <si>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</si>
  <si>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</si>
  <si>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</si>
  <si>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</si>
  <si>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</si>
  <si>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</si>
  <si>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</si>
  <si>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</si>
  <si>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</si>
  <si>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</si>
  <si>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</si>
  <si>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</si>
  <si>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</si>
  <si>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</si>
  <si>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</si>
  <si>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</si>
  <si>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</si>
  <si>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</si>
  <si>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</si>
  <si>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</si>
  <si>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</si>
  <si>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</si>
  <si>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</si>
  <si>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</si>
  <si>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</si>
  <si>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</si>
  <si>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</si>
  <si>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</si>
  <si>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</si>
  <si>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</si>
  <si>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</si>
  <si>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</si>
  <si>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</si>
  <si>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</si>
  <si>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</si>
  <si>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</si>
  <si>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</si>
  <si>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</si>
  <si>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</si>
  <si>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</si>
  <si>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</si>
  <si>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</si>
  <si>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</si>
  <si>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</si>
  <si>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</si>
  <si>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</si>
  <si>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</si>
  <si>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</si>
  <si>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</si>
  <si>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</si>
  <si>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</si>
  <si>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</si>
  <si>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</si>
  <si>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</si>
  <si>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</si>
  <si>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</si>
  <si>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</si>
  <si>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</si>
  <si>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</si>
  <si>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</si>
  <si>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</si>
  <si>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</si>
  <si>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</si>
  <si>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</si>
  <si>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</si>
  <si>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</si>
  <si>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</si>
  <si>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</si>
  <si>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</si>
  <si>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</si>
  <si>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</si>
  <si>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</si>
  <si>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</si>
  <si>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</si>
  <si>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</si>
  <si>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</si>
  <si>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</si>
  <si>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</si>
  <si>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</si>
  <si>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</si>
  <si>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</si>
  <si>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</si>
  <si>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</si>
  <si>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</si>
  <si>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</si>
  <si>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</si>
  <si>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</si>
  <si>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</si>
  <si>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</si>
  <si>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</si>
  <si>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</si>
  <si>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</si>
  <si>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</si>
  <si>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</si>
  <si>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</si>
  <si>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</si>
  <si>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</si>
  <si>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</si>
  <si>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</si>
  <si>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</si>
  <si>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</si>
  <si>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</si>
  <si>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</si>
  <si>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</si>
  <si>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</si>
  <si>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</si>
  <si>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</si>
  <si>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</si>
  <si>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</si>
  <si>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</si>
  <si>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</si>
  <si>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</si>
  <si>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</si>
  <si>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</si>
  <si>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</si>
  <si>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</si>
  <si>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</si>
  <si>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</si>
  <si>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</si>
  <si>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</si>
  <si>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</si>
  <si>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</si>
  <si>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</si>
  <si>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</si>
  <si>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</si>
  <si>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</si>
  <si>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</si>
  <si>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</si>
  <si>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</si>
  <si>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</si>
  <si>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</si>
  <si>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</si>
  <si>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</si>
  <si>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</si>
  <si>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</si>
  <si>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</si>
  <si>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</si>
  <si>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</si>
  <si>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</si>
  <si>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</si>
  <si>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</si>
  <si>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</si>
  <si>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</si>
  <si>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</si>
  <si>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</si>
  <si>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</si>
  <si>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</si>
  <si>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</si>
  <si>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</si>
  <si>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</si>
  <si>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</si>
  <si>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</si>
  <si>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</si>
  <si>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</si>
  <si>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</si>
  <si>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</si>
  <si>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</si>
  <si>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</si>
  <si>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</si>
  <si>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</si>
  <si>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</si>
  <si>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</si>
  <si>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</si>
  <si>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</si>
  <si>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</si>
  <si>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</si>
  <si>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</si>
  <si>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</si>
  <si>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</si>
  <si>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</si>
  <si>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</si>
  <si>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</si>
  <si>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</si>
  <si>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</si>
  <si>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</si>
  <si>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</si>
  <si>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</si>
  <si>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</si>
  <si>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</si>
  <si>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</si>
  <si>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</si>
  <si>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</si>
  <si>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</si>
  <si>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</si>
  <si>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</si>
  <si>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</si>
  <si>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</si>
  <si>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</si>
  <si>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</si>
  <si>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</si>
  <si>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</si>
  <si>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</si>
  <si>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</si>
  <si>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</si>
  <si>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</si>
  <si>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</si>
  <si>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</si>
  <si>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</si>
  <si>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</si>
  <si>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</si>
  <si>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</si>
  <si>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</si>
  <si>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</si>
  <si>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</si>
  <si>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</si>
  <si>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</si>
  <si>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</si>
  <si>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</si>
  <si>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</si>
  <si>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</si>
  <si>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</si>
  <si>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</si>
  <si>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</si>
  <si>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</si>
  <si>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</si>
  <si>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</si>
  <si>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</si>
  <si>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</si>
  <si>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</si>
  <si>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</si>
  <si>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</si>
  <si>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</si>
  <si>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</si>
  <si>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</si>
  <si>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</si>
  <si>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</si>
  <si>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</si>
  <si>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</si>
  <si>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</si>
  <si>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</si>
  <si>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</si>
  <si>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</si>
  <si>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</si>
  <si>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</si>
  <si>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</si>
  <si>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</si>
  <si>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</si>
  <si>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</si>
  <si>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</si>
  <si>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</si>
  <si>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</si>
  <si>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</si>
  <si>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</si>
  <si>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</si>
  <si>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</si>
  <si>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</si>
  <si>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</si>
  <si>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</si>
  <si>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</si>
  <si>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</si>
  <si>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</si>
  <si>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</si>
  <si>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</si>
  <si>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</si>
  <si>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</si>
  <si>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</si>
  <si>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</si>
  <si>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</si>
  <si>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</si>
  <si>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</si>
  <si>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</si>
  <si>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</si>
  <si>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</si>
  <si>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</si>
  <si>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</si>
  <si>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</si>
  <si>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</si>
  <si>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</si>
  <si>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</si>
  <si>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</si>
  <si>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</si>
  <si>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</si>
  <si>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</si>
  <si>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</si>
  <si>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</si>
  <si>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</si>
  <si>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</si>
  <si>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</si>
  <si>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</si>
  <si>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</si>
  <si>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</si>
  <si>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</si>
  <si>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</si>
  <si>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</si>
  <si>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</si>
  <si>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</si>
  <si>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</si>
  <si>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</si>
  <si>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</si>
  <si>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</si>
  <si>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</si>
  <si>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</si>
  <si>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</si>
  <si>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</si>
  <si>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</si>
  <si>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</si>
  <si>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</si>
  <si>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</si>
  <si>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</si>
  <si>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</si>
  <si>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</si>
  <si>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</si>
  <si>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</si>
  <si>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</si>
  <si>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</si>
  <si>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</si>
  <si>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</si>
  <si>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</si>
  <si>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</si>
  <si>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</si>
  <si>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</si>
  <si>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</si>
  <si>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</si>
  <si>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</si>
  <si>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</si>
  <si>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</si>
  <si>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</si>
  <si>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</si>
  <si>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</si>
  <si>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</si>
  <si>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</si>
  <si>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</si>
  <si>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</si>
  <si>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</si>
  <si>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</si>
  <si>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</si>
  <si>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</si>
  <si>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</si>
  <si>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</si>
  <si>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</si>
  <si>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</si>
  <si>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</si>
  <si>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</si>
  <si>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</si>
  <si>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</si>
  <si>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</si>
  <si>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</si>
  <si>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</si>
  <si>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</si>
  <si>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</si>
  <si>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</si>
  <si>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</si>
  <si>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</si>
  <si>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</si>
  <si>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</si>
  <si>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</si>
  <si>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</si>
  <si>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</si>
  <si>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</si>
  <si>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</si>
  <si>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</si>
  <si>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</si>
  <si>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</si>
  <si>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</si>
  <si>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</si>
  <si>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</si>
  <si>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</si>
  <si>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</si>
  <si>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</si>
  <si>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</si>
  <si>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</si>
  <si>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</si>
  <si>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</si>
  <si>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</si>
  <si>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</si>
  <si>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</si>
  <si>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</si>
  <si>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</si>
  <si>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</si>
  <si>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</si>
  <si>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</si>
  <si>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</si>
  <si>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</si>
  <si>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</si>
  <si>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</si>
  <si>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</si>
  <si>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</si>
  <si>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</si>
  <si>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</si>
  <si>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</si>
  <si>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</si>
  <si>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</si>
  <si>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</si>
  <si>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</si>
  <si>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</si>
  <si>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</si>
  <si>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</si>
  <si>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</si>
  <si>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</si>
  <si>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</si>
  <si>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</si>
  <si>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</si>
  <si>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</si>
  <si>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</si>
  <si>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</si>
  <si>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</si>
  <si>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</si>
  <si>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</si>
  <si>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</si>
  <si>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</si>
  <si>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</si>
  <si>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</si>
  <si>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</si>
  <si>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</si>
  <si>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</si>
  <si>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</si>
  <si>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</si>
  <si>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</si>
  <si>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</si>
  <si>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</si>
  <si>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</si>
  <si>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</si>
  <si>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</si>
  <si>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</si>
  <si>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</si>
  <si>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</si>
  <si>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</si>
  <si>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</si>
  <si>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</si>
  <si>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</si>
  <si>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</si>
  <si>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</si>
  <si>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</si>
  <si>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</si>
  <si>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</si>
  <si>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</si>
  <si>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</si>
  <si>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</si>
  <si>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</si>
  <si>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</si>
  <si>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</si>
  <si>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</si>
  <si>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</si>
  <si>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</si>
  <si>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</si>
  <si>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</si>
  <si>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</si>
  <si>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</si>
  <si>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</si>
  <si>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</si>
  <si>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</si>
  <si>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</si>
  <si>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</si>
  <si>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</si>
  <si>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</si>
  <si>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</si>
  <si>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</si>
  <si>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</si>
  <si>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</si>
  <si>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</si>
  <si>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</si>
  <si>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</si>
  <si>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</si>
  <si>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</si>
  <si>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</si>
  <si>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</si>
  <si>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</si>
  <si>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</si>
  <si>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</si>
  <si>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</si>
  <si>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</si>
  <si>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</si>
  <si>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</si>
  <si>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</si>
  <si>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</si>
  <si>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</si>
  <si>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</si>
  <si>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</si>
  <si>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</si>
  <si>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</si>
  <si>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</si>
  <si>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</si>
  <si>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</si>
  <si>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</si>
  <si>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</si>
  <si>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</si>
  <si>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</si>
  <si>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</si>
  <si>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</si>
  <si>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</si>
  <si>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</si>
  <si>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</si>
  <si>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</si>
  <si>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</si>
  <si>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</si>
  <si>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</si>
  <si>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</si>
  <si>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</si>
  <si>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</si>
  <si>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</si>
  <si>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</si>
  <si>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</si>
  <si>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</si>
  <si>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</si>
  <si>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</si>
  <si>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</si>
  <si>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</si>
  <si>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</si>
  <si>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</si>
  <si>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</si>
  <si>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</si>
  <si>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</si>
  <si>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</si>
  <si>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</si>
  <si>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</si>
  <si>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</si>
  <si>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</si>
  <si>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</si>
  <si>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</si>
  <si>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</si>
  <si>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</si>
  <si>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</si>
  <si>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</si>
  <si>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</si>
  <si>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</si>
  <si>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</si>
  <si>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</si>
  <si>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</si>
  <si>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</si>
  <si>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</si>
  <si>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</si>
  <si>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</si>
  <si>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</si>
  <si>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</si>
  <si>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</si>
  <si>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</si>
  <si>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</si>
  <si>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</si>
  <si>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</si>
  <si>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</si>
  <si>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</si>
  <si>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</si>
  <si>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</si>
  <si>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</si>
  <si>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</si>
  <si>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</si>
  <si>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</si>
  <si>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</si>
  <si>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</si>
  <si>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</si>
  <si>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</si>
  <si>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</si>
  <si>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</si>
  <si>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</si>
  <si>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</si>
  <si>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</si>
  <si>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</si>
  <si>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</si>
  <si>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</si>
  <si>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</si>
  <si>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</si>
  <si>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</si>
  <si>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</si>
  <si>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</si>
  <si>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</si>
  <si>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</si>
  <si>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</si>
  <si>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</si>
  <si>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</si>
  <si>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</si>
  <si>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</si>
  <si>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</si>
  <si>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</si>
  <si>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</si>
  <si>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</si>
  <si>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</si>
  <si>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</si>
  <si>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</si>
  <si>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</si>
  <si>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</si>
  <si>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</si>
  <si>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</si>
  <si>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</si>
  <si>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</si>
  <si>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</si>
  <si>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</si>
  <si>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</si>
  <si>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</si>
  <si>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</si>
  <si>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</si>
  <si>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</si>
  <si>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</si>
  <si>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</si>
  <si>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</si>
  <si>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</si>
  <si>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</si>
  <si>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</si>
  <si>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</si>
  <si>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</si>
  <si>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</si>
  <si>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</si>
  <si>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</si>
  <si>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</si>
  <si>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</si>
  <si>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</si>
  <si>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</si>
  <si>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</si>
  <si>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</si>
  <si>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</si>
  <si>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</si>
  <si>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</si>
  <si>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</si>
  <si>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</si>
  <si>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</si>
  <si>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</si>
  <si>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</si>
  <si>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</si>
  <si>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</si>
  <si>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</si>
  <si>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</si>
  <si>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</si>
  <si>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</si>
  <si>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</si>
  <si>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</si>
  <si>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</si>
  <si>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</si>
  <si>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</si>
  <si>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</si>
  <si>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</si>
  <si>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</si>
  <si>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</si>
  <si>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</si>
  <si>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</si>
  <si>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</si>
  <si>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</si>
  <si>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</si>
  <si>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</si>
  <si>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</si>
  <si>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</si>
  <si>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</si>
  <si>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</si>
  <si>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</si>
  <si>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</si>
  <si>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</si>
  <si>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</si>
  <si>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</si>
  <si>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</si>
  <si>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</si>
  <si>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</si>
  <si>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</si>
  <si>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</si>
  <si>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</si>
  <si>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</si>
  <si>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</si>
  <si>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</si>
  <si>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</si>
  <si>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</si>
  <si>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</si>
  <si>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</si>
  <si>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</si>
  <si>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</si>
  <si>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</si>
  <si>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</si>
  <si>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</si>
  <si>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</si>
  <si>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</si>
  <si>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</si>
  <si>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</si>
  <si>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</si>
  <si>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</si>
  <si>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</si>
  <si>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</si>
  <si>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</si>
  <si>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</si>
  <si>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</si>
  <si>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</si>
  <si>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</si>
  <si>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</si>
  <si>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</si>
  <si>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</si>
  <si>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</si>
  <si>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</si>
  <si>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</si>
  <si>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</si>
  <si>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</si>
  <si>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</si>
  <si>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</si>
  <si>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</si>
  <si>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</si>
  <si>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</si>
  <si>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</si>
  <si>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</si>
  <si>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</si>
  <si>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</si>
  <si>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</si>
  <si>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</si>
  <si>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</si>
  <si>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</si>
  <si>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</si>
  <si>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</si>
  <si>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</si>
  <si>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</si>
  <si>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</si>
  <si>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</si>
  <si>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</si>
  <si>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</si>
  <si>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</si>
  <si>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</si>
  <si>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</si>
  <si>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</si>
  <si>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</si>
  <si>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</si>
  <si>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</si>
  <si>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</si>
  <si>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</si>
  <si>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</si>
  <si>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</si>
  <si>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</si>
  <si>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</si>
  <si>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</si>
  <si>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</si>
  <si>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</si>
  <si>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</si>
  <si>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</si>
  <si>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</si>
  <si>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</si>
  <si>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</si>
  <si>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</si>
  <si>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</si>
  <si>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</si>
  <si>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</si>
  <si>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</si>
  <si>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</si>
  <si>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</si>
  <si>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</si>
  <si>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</si>
  <si>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</si>
  <si>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</si>
  <si>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</si>
  <si>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</si>
  <si>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</si>
  <si>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</si>
  <si>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</si>
  <si>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</si>
  <si>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</si>
  <si>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</si>
  <si>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</si>
  <si>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</si>
  <si>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</si>
  <si>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</si>
  <si>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</si>
  <si>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</si>
  <si>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</si>
  <si>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</si>
  <si>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</si>
  <si>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</si>
  <si>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</si>
  <si>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</si>
  <si>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</si>
  <si>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</si>
  <si>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</si>
  <si>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</si>
  <si>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</si>
  <si>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</si>
  <si>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</si>
  <si>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</si>
  <si>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</si>
  <si>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</si>
  <si>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</si>
  <si>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</si>
  <si>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</si>
  <si>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</si>
  <si>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</si>
  <si>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</si>
  <si>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</si>
  <si>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</si>
  <si>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</si>
  <si>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</si>
  <si>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</si>
  <si>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</si>
  <si>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</si>
  <si>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</si>
  <si>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</si>
  <si>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</si>
  <si>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</si>
  <si>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</si>
  <si>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</si>
  <si>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</si>
  <si>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</si>
  <si>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</si>
  <si>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</si>
  <si>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</si>
  <si>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</si>
  <si>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</si>
  <si>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</si>
  <si>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</si>
  <si>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</si>
  <si>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</si>
  <si>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</si>
  <si>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</si>
  <si>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</si>
  <si>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</si>
  <si>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</si>
  <si>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</si>
  <si>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</si>
  <si>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</si>
  <si>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</si>
  <si>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</si>
  <si>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</si>
  <si>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</si>
  <si>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</si>
  <si>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</si>
  <si>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</si>
  <si>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</si>
  <si>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</si>
  <si>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</si>
  <si>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</si>
  <si>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</si>
  <si>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</si>
  <si>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</si>
  <si>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</si>
  <si>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</si>
  <si>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</si>
  <si>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</si>
  <si>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</si>
  <si>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</si>
  <si>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</si>
  <si>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</si>
  <si>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</si>
  <si>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</si>
  <si>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</si>
  <si>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</si>
  <si>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</si>
  <si>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</si>
  <si>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</si>
  <si>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</si>
  <si>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</si>
  <si>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</si>
  <si>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</si>
  <si>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</si>
  <si>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</si>
  <si>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</si>
  <si>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</si>
  <si>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</si>
  <si>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</si>
  <si>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</si>
  <si>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</si>
  <si>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</si>
  <si>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</si>
  <si>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</si>
  <si>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</si>
  <si>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</si>
  <si>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</si>
  <si>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</si>
  <si>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</si>
  <si>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</si>
  <si>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</si>
  <si>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</si>
  <si>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</si>
  <si>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</si>
  <si>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</si>
  <si>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</si>
  <si>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</si>
  <si>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</si>
  <si>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</si>
  <si>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</si>
  <si>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</si>
  <si>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</si>
  <si>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</si>
  <si>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</si>
  <si>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</si>
  <si>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</si>
  <si>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</si>
  <si>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</si>
  <si>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</si>
  <si>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</si>
  <si>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</si>
  <si>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</si>
  <si>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</si>
  <si>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</si>
  <si>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</si>
  <si>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</si>
  <si>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</si>
  <si>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</si>
  <si>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</si>
  <si>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</si>
  <si>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</si>
  <si>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</si>
  <si>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</si>
  <si>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</si>
  <si>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</si>
  <si>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</si>
  <si>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</si>
  <si>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</si>
  <si>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</si>
  <si>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</si>
  <si>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</si>
  <si>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</si>
  <si>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</si>
  <si>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</si>
  <si>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</si>
  <si>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</si>
  <si>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</si>
  <si>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</si>
  <si>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</si>
  <si>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</si>
  <si>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</si>
  <si>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</si>
  <si>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</si>
  <si>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</si>
  <si>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</si>
  <si>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</si>
  <si>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</si>
  <si>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</si>
  <si>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</si>
  <si>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</si>
  <si>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</si>
  <si>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</si>
  <si>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</si>
  <si>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</si>
  <si>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</si>
  <si>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</si>
  <si>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</si>
  <si>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</si>
  <si>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</si>
  <si>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</si>
  <si>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</si>
  <si>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</si>
  <si>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</si>
  <si>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</si>
  <si>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</si>
  <si>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</si>
  <si>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</si>
  <si>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</si>
  <si>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</si>
  <si>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</si>
  <si>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</si>
  <si>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</si>
  <si>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</si>
  <si>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</si>
  <si>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</si>
  <si>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</si>
  <si>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</si>
  <si>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</si>
  <si>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</si>
  <si>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</si>
  <si>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</si>
  <si>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</si>
  <si>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</si>
  <si>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</si>
  <si>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</si>
  <si>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</si>
  <si>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</si>
  <si>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</si>
  <si>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</si>
  <si>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</si>
  <si>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</si>
  <si>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</si>
  <si>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</si>
  <si>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</si>
  <si>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</si>
  <si>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</si>
  <si>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</si>
  <si>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</si>
  <si>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</si>
  <si>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</si>
  <si>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</si>
  <si>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</si>
  <si>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</si>
  <si>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</si>
  <si>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</si>
  <si>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</si>
  <si>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</si>
  <si>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</si>
  <si>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</si>
  <si>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</si>
  <si>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</si>
  <si>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</si>
  <si>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</si>
  <si>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</si>
  <si>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</si>
  <si>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</si>
  <si>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</si>
  <si>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</si>
  <si>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</si>
  <si>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</si>
  <si>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</si>
  <si>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</si>
  <si>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</si>
  <si>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</si>
  <si>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</si>
  <si>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</si>
  <si>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</si>
  <si>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</si>
  <si>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</si>
  <si>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</si>
  <si>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</si>
  <si>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</si>
  <si>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</si>
  <si>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</si>
  <si>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</si>
  <si>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</si>
  <si>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</si>
  <si>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</si>
  <si>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</si>
  <si>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</si>
  <si>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</si>
  <si>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</si>
  <si>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</si>
  <si>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</si>
  <si>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</si>
  <si>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</si>
  <si>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</si>
  <si>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</si>
  <si>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</si>
  <si>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</si>
  <si>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</si>
  <si>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</si>
  <si>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</si>
  <si>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</si>
  <si>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</si>
  <si>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</si>
  <si>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</si>
  <si>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</si>
  <si>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</si>
  <si>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</si>
  <si>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</si>
  <si>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</si>
  <si>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</si>
  <si>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</si>
  <si>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</si>
  <si>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</si>
  <si>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</si>
  <si>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</si>
  <si>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</si>
  <si>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</si>
  <si>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</si>
  <si>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</si>
  <si>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</si>
  <si>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</si>
  <si>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</si>
  <si>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</si>
  <si>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</si>
  <si>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</si>
  <si>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</si>
  <si>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</si>
  <si>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</si>
  <si>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</si>
  <si>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</si>
  <si>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</si>
  <si>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</si>
  <si>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</si>
  <si>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</si>
  <si>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</si>
  <si>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</si>
  <si>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</si>
  <si>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</si>
  <si>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</si>
  <si>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</si>
  <si>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</si>
  <si>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</si>
  <si>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</si>
  <si>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</si>
  <si>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</si>
  <si>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</si>
  <si>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</si>
  <si>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</si>
  <si>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</si>
  <si>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</si>
  <si>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</si>
  <si>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</si>
  <si>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</si>
  <si>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</si>
  <si>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</si>
  <si>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</si>
  <si>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</si>
  <si>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</si>
  <si>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</si>
  <si>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</si>
  <si>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</si>
  <si>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</si>
  <si>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</si>
  <si>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</si>
  <si>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</si>
  <si>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</si>
  <si>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</si>
  <si>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</si>
  <si>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</si>
  <si>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</si>
  <si>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</si>
  <si>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</si>
  <si>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</si>
  <si>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</si>
  <si>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</si>
  <si>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</si>
  <si>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</si>
  <si>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</si>
  <si>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</si>
  <si>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</si>
  <si>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</si>
  <si>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</si>
  <si>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</si>
  <si>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</si>
  <si>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</si>
  <si>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</si>
  <si>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</si>
  <si>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</si>
  <si>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</si>
  <si>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</si>
  <si>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</si>
  <si>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</si>
  <si>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</si>
  <si>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</si>
  <si>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</si>
  <si>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</si>
  <si>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</si>
  <si>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</si>
  <si>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</si>
  <si>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</si>
  <si>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</si>
  <si>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</si>
  <si>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</si>
  <si>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</si>
  <si>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</si>
  <si>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</si>
  <si>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</si>
  <si>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</si>
  <si>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</si>
  <si>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</si>
  <si>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</si>
  <si>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</si>
  <si>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</si>
  <si>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</si>
  <si>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</si>
  <si>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</si>
  <si>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</si>
  <si>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</si>
  <si>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</si>
  <si>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</si>
  <si>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</si>
  <si>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</si>
  <si>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</si>
  <si>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</si>
  <si>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</si>
  <si>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</si>
  <si>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</si>
  <si>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</si>
  <si>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</si>
  <si>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</si>
  <si>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</si>
  <si>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</si>
  <si>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</si>
  <si>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</si>
  <si>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</si>
  <si>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</si>
  <si>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</si>
  <si>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</si>
  <si>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</si>
  <si>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</si>
  <si>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</si>
  <si>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</si>
  <si>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</si>
  <si>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</si>
  <si>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</si>
  <si>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</si>
  <si>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</si>
  <si>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</si>
  <si>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</si>
  <si>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</si>
  <si>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</si>
  <si>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</si>
  <si>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</si>
  <si>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</si>
  <si>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</si>
  <si>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</si>
  <si>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</si>
  <si>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</si>
  <si>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</si>
  <si>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</si>
  <si>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</si>
  <si>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</si>
  <si>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</si>
  <si>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</si>
  <si>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</si>
  <si>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</si>
  <si>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</si>
  <si>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</si>
  <si>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</si>
  <si>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</si>
  <si>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</si>
  <si>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</si>
  <si>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</si>
  <si>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</si>
  <si>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</si>
  <si>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</si>
  <si>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</si>
  <si>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</si>
  <si>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</si>
  <si>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</si>
  <si>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</si>
  <si>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</si>
  <si>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</si>
  <si>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</si>
  <si>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</si>
  <si>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</si>
  <si>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</si>
  <si>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</si>
  <si>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</si>
  <si>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</si>
  <si>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</si>
  <si>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</si>
  <si>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</si>
  <si>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</si>
  <si>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</si>
  <si>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</si>
  <si>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</si>
  <si>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</si>
  <si>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</si>
  <si>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</si>
  <si>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</si>
  <si>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</si>
  <si>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</si>
  <si>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</si>
  <si>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</si>
  <si>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</si>
  <si>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</si>
  <si>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</si>
  <si>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</si>
  <si>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</si>
  <si>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</si>
  <si>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</si>
  <si>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</si>
  <si>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</si>
  <si>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</si>
  <si>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</si>
  <si>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</si>
  <si>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</si>
  <si>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</si>
  <si>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</si>
  <si>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</si>
  <si>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</si>
  <si>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</si>
  <si>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</si>
  <si>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</si>
  <si>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</si>
  <si>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</si>
  <si>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</si>
  <si>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</si>
  <si>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</si>
  <si>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</si>
  <si>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</si>
  <si>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</si>
  <si>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</si>
  <si>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</si>
  <si>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</si>
  <si>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</si>
  <si>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</si>
  <si>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</si>
  <si>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</si>
  <si>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</si>
  <si>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</si>
  <si>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</si>
  <si>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</si>
  <si>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</si>
  <si>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</si>
  <si>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</si>
  <si>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</si>
  <si>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</si>
  <si>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</si>
  <si>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</si>
  <si>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</si>
  <si>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</si>
  <si>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</si>
  <si>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</si>
  <si>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</si>
  <si>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</si>
  <si>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</si>
  <si>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</si>
  <si>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</si>
  <si>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</si>
  <si>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</si>
  <si>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</si>
  <si>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</si>
  <si>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</si>
  <si>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</si>
  <si>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</si>
  <si>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</si>
  <si>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</si>
  <si>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</si>
  <si>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</si>
  <si>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</si>
  <si>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</si>
  <si>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</si>
  <si>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</si>
  <si>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</si>
  <si>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</si>
  <si>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</si>
  <si>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</si>
  <si>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</si>
  <si>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</si>
  <si>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</si>
  <si>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</si>
  <si>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</si>
  <si>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</si>
  <si>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</si>
  <si>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</si>
  <si>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</si>
  <si>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</si>
  <si>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</si>
  <si>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</si>
  <si>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</si>
  <si>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</si>
  <si>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</si>
  <si>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</si>
  <si>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</si>
  <si>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</si>
  <si>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</si>
  <si>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</si>
  <si>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</si>
  <si>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</si>
  <si>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</si>
  <si>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</si>
  <si>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</si>
  <si>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</si>
  <si>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</si>
  <si>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</si>
  <si>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</si>
  <si>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</si>
  <si>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</si>
  <si>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</si>
  <si>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</si>
  <si>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</si>
  <si>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</si>
  <si>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</si>
  <si>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</si>
  <si>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</si>
  <si>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</si>
  <si>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</si>
  <si>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</si>
  <si>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</si>
  <si>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</si>
  <si>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</si>
  <si>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</si>
  <si>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</si>
  <si>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</si>
  <si>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</si>
  <si>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</si>
  <si>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</si>
  <si>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</si>
  <si>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</si>
  <si>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</si>
  <si>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</si>
  <si>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</si>
  <si>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</si>
  <si>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</si>
  <si>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</si>
  <si>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</si>
  <si>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</si>
  <si>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</si>
  <si>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</si>
  <si>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</si>
  <si>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</si>
  <si>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</si>
  <si>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</si>
  <si>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</si>
  <si>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</si>
  <si>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</si>
  <si>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</si>
  <si>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</si>
  <si>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</si>
  <si>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</si>
  <si>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</si>
  <si>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</si>
  <si>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</si>
  <si>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</si>
  <si>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</si>
  <si>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</si>
  <si>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</si>
  <si>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</si>
  <si>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</si>
  <si>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</si>
  <si>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</si>
  <si>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</si>
  <si>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</si>
  <si>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</si>
  <si>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</si>
  <si>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</si>
  <si>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</si>
  <si>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</si>
  <si>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</si>
  <si>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</si>
  <si>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</si>
  <si>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</si>
  <si>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</si>
  <si>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</si>
  <si>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</si>
  <si>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</si>
  <si>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</si>
  <si>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</si>
  <si>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</si>
  <si>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</si>
  <si>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</si>
  <si>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</si>
  <si>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</si>
  <si>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</si>
  <si>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</si>
  <si>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</si>
  <si>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</si>
  <si>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</si>
  <si>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</si>
  <si>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</si>
  <si>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</si>
  <si>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</si>
  <si>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</si>
  <si>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</si>
  <si>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</si>
  <si>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</si>
  <si>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</si>
  <si>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</si>
  <si>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</si>
  <si>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</si>
  <si>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</si>
  <si>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</si>
  <si>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</si>
  <si>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</si>
  <si>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</si>
  <si>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</si>
  <si>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</si>
  <si>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</si>
  <si>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</si>
  <si>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</si>
  <si>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</si>
  <si>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</si>
  <si>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</si>
  <si>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</si>
  <si>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</si>
  <si>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</si>
  <si>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</si>
  <si>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</si>
  <si>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</si>
  <si>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</si>
  <si>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</si>
  <si>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</si>
  <si>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</si>
  <si>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</si>
  <si>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</si>
  <si>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</si>
  <si>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</si>
  <si>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</si>
  <si>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</si>
  <si>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</si>
  <si>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</si>
  <si>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</si>
  <si>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</si>
  <si>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</si>
  <si>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</si>
  <si>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</si>
  <si>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</si>
  <si>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</si>
  <si>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</si>
  <si>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</si>
  <si>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</si>
  <si>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</si>
  <si>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</si>
  <si>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</si>
  <si>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</si>
  <si>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</si>
  <si>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</si>
  <si>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</si>
  <si>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</si>
  <si>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</si>
  <si>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</si>
  <si>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</si>
  <si>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</si>
  <si>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</si>
  <si>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</si>
  <si>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</si>
  <si>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</si>
  <si>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</si>
  <si>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</si>
  <si>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</si>
  <si>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</si>
  <si>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</si>
  <si>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</si>
  <si>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</si>
  <si>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</si>
  <si>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</si>
  <si>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</si>
  <si>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</si>
  <si>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</si>
  <si>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</si>
  <si>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</si>
  <si>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</si>
  <si>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</si>
  <si>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</si>
  <si>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</si>
  <si>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</si>
  <si>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</si>
  <si>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</si>
  <si>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</si>
  <si>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</si>
  <si>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</si>
  <si>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</si>
  <si>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</si>
  <si>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</si>
  <si>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</si>
  <si>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</si>
  <si>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</si>
  <si>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</si>
  <si>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</si>
  <si>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</si>
  <si>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</si>
  <si>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</si>
  <si>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</si>
  <si>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</si>
  <si>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</si>
  <si>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</si>
  <si>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</si>
  <si>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</si>
  <si>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</si>
  <si>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</si>
  <si>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</si>
  <si>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</si>
  <si>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</si>
  <si>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</si>
  <si>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</si>
  <si>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</si>
  <si>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</si>
  <si>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</si>
  <si>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</si>
  <si>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</si>
  <si>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</si>
  <si>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</si>
  <si>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</si>
  <si>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</si>
  <si>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</si>
  <si>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</si>
  <si>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</si>
  <si>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</si>
  <si>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</si>
  <si>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</si>
  <si>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</si>
  <si>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</si>
  <si>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</si>
  <si>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</si>
  <si>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</si>
  <si>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</si>
  <si>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</si>
  <si>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</si>
  <si>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</si>
  <si>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</si>
  <si>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</si>
  <si>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</si>
  <si>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</si>
  <si>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</si>
  <si>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</si>
  <si>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</si>
  <si>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</si>
  <si>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</si>
  <si>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</si>
  <si>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</si>
  <si>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</si>
  <si>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</si>
  <si>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</si>
  <si>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</si>
  <si>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</si>
  <si>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</si>
  <si>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</si>
  <si>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</si>
  <si>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</si>
  <si>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</si>
  <si>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</si>
  <si>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</si>
  <si>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</si>
  <si>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</si>
  <si>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</si>
  <si>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</si>
  <si>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</si>
  <si>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</si>
  <si>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</si>
  <si>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</si>
  <si>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</si>
  <si>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</si>
  <si>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</si>
  <si>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</si>
  <si>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</si>
  <si>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</si>
  <si>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</si>
  <si>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</si>
  <si>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</si>
  <si>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</si>
  <si>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</si>
  <si>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</si>
  <si>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</si>
  <si>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</si>
  <si>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</si>
  <si>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</si>
  <si>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</si>
  <si>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</si>
  <si>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</si>
  <si>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</si>
  <si>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</si>
  <si>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</si>
  <si>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</si>
  <si>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</si>
  <si>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</si>
  <si>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</si>
  <si>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</si>
  <si>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</si>
  <si>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</si>
  <si>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</si>
  <si>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</si>
  <si>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</si>
  <si>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</si>
  <si>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</si>
  <si>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</si>
  <si>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</si>
  <si>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</si>
  <si>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</si>
  <si>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</si>
  <si>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</si>
  <si>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</si>
  <si>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</si>
  <si>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</si>
  <si>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</si>
  <si>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</si>
  <si>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</si>
  <si>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</si>
  <si>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</si>
  <si>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</si>
  <si>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</si>
  <si>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</si>
  <si>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</si>
  <si>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</si>
  <si>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</si>
  <si>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</si>
  <si>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</si>
  <si>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</si>
  <si>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</si>
  <si>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</si>
  <si>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</si>
  <si>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</si>
  <si>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</si>
  <si>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</si>
  <si>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</si>
  <si>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</si>
  <si>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</si>
  <si>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</si>
  <si>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</si>
  <si>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</si>
  <si>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</si>
  <si>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</si>
  <si>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</si>
  <si>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</si>
  <si>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</si>
  <si>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</si>
  <si>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</si>
  <si>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</si>
  <si>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</si>
  <si>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</si>
  <si>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</si>
  <si>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</si>
  <si>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</si>
  <si>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</si>
  <si>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</si>
  <si>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</si>
  <si>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</si>
  <si>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</si>
  <si>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</si>
  <si>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</si>
  <si>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</si>
  <si>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</si>
  <si>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</si>
  <si>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</si>
  <si>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</si>
  <si>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</si>
  <si>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</si>
  <si>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</si>
  <si>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</si>
  <si>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</si>
  <si>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</si>
  <si>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</si>
  <si>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</si>
  <si>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</si>
  <si>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</si>
  <si>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</si>
  <si>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</si>
  <si>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</si>
  <si>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</si>
  <si>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</si>
  <si>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</si>
  <si>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</si>
  <si>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</si>
  <si>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</si>
  <si>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</si>
  <si>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</si>
  <si>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</si>
  <si>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</si>
  <si>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</si>
  <si>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</si>
  <si>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</si>
  <si>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</si>
  <si>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</si>
  <si>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</si>
  <si>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</si>
  <si>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</si>
  <si>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</si>
  <si>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</si>
  <si>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</si>
  <si>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</si>
  <si>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</si>
  <si>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</si>
  <si>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</si>
  <si>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</si>
  <si>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</si>
  <si>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</si>
  <si>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</si>
  <si>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</si>
  <si>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</si>
  <si>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</si>
  <si>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</si>
  <si>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</si>
  <si>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</si>
  <si>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</si>
  <si>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</si>
  <si>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</si>
  <si>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</si>
  <si>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</si>
  <si>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</si>
  <si>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</si>
  <si>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</si>
  <si>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</si>
  <si>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</si>
  <si>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</si>
  <si>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</si>
  <si>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</si>
  <si>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</si>
  <si>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</si>
  <si>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</si>
  <si>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</si>
  <si>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</si>
  <si>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</si>
  <si>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</si>
  <si>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</si>
  <si>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</si>
  <si>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</si>
  <si>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</si>
  <si>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</si>
  <si>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</si>
  <si>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</si>
  <si>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</si>
  <si>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</si>
  <si>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</si>
  <si>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</si>
  <si>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</si>
  <si>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</si>
  <si>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</si>
  <si>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</si>
  <si>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</si>
  <si>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</si>
  <si>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</si>
  <si>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</si>
  <si>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</si>
  <si>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</si>
  <si>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</si>
  <si>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</si>
  <si>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</si>
  <si>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</si>
  <si>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</si>
  <si>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</si>
  <si>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</si>
  <si>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</si>
  <si>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</si>
  <si>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</si>
  <si>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</si>
  <si>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</si>
  <si>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</si>
  <si>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</si>
  <si>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</si>
  <si>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</si>
  <si>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</si>
  <si>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</si>
  <si>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</si>
  <si>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</si>
  <si>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</si>
  <si>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</si>
  <si>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</si>
  <si>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</si>
  <si>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</si>
  <si>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</si>
  <si>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</si>
  <si>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</si>
  <si>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</si>
  <si>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</si>
  <si>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</si>
  <si>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</si>
  <si>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</si>
  <si>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</si>
  <si>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</si>
  <si>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</si>
  <si>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</si>
  <si>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</si>
  <si>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</si>
  <si>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</si>
  <si>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</si>
  <si>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</si>
  <si>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</si>
  <si>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</si>
  <si>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</si>
  <si>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</si>
  <si>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</si>
  <si>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</si>
  <si>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</si>
  <si>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</si>
  <si>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</si>
  <si>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</si>
  <si>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</si>
  <si>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</si>
  <si>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</si>
  <si>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</si>
  <si>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</si>
  <si>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</si>
  <si>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</si>
  <si>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</si>
  <si>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</si>
  <si>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</si>
  <si>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</si>
  <si>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</si>
  <si>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</si>
  <si>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</si>
  <si>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</si>
  <si>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</si>
  <si>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</si>
  <si>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</si>
  <si>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</si>
  <si>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</si>
  <si>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</si>
  <si>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</si>
  <si>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</si>
  <si>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</si>
  <si>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</si>
  <si>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</si>
  <si>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</si>
  <si>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</si>
  <si>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</si>
  <si>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</si>
  <si>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</si>
  <si>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</si>
  <si>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</si>
  <si>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</si>
  <si>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</si>
  <si>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</si>
  <si>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</si>
  <si>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</si>
  <si>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</si>
  <si>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</si>
  <si>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</si>
  <si>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</si>
  <si>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</si>
  <si>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</si>
  <si>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</si>
  <si>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</si>
  <si>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</si>
  <si>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</si>
  <si>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</si>
  <si>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</si>
  <si>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</si>
  <si>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</si>
  <si>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</si>
  <si>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</si>
  <si>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</si>
  <si>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</si>
  <si>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</si>
  <si>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</si>
  <si>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</si>
  <si>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</si>
  <si>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</si>
  <si>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</si>
  <si>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</si>
  <si>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</si>
  <si>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</si>
  <si>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</si>
  <si>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</si>
  <si>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</si>
  <si>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</si>
  <si>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</si>
  <si>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</si>
  <si>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</si>
  <si>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</si>
  <si>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</si>
  <si>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</si>
  <si>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</si>
  <si>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</si>
  <si>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</si>
  <si>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</si>
  <si>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</si>
  <si>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</si>
  <si>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</si>
  <si>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</si>
  <si>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</si>
  <si>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</si>
  <si>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</si>
  <si>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</si>
  <si>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</si>
  <si>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</si>
  <si>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</si>
  <si>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</si>
  <si>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</si>
  <si>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</si>
  <si>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</si>
  <si>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</si>
  <si>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</si>
  <si>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</si>
  <si>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</si>
  <si>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</si>
  <si>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</si>
  <si>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</si>
  <si>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</si>
  <si>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</si>
  <si>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</si>
  <si>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</si>
  <si>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</si>
  <si>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</si>
  <si>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</si>
  <si>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</si>
  <si>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</si>
  <si>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</si>
  <si>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</si>
  <si>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</si>
  <si>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</si>
  <si>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</si>
  <si>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</si>
  <si>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</si>
  <si>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</si>
  <si>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</si>
  <si>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</si>
  <si>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</si>
  <si>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</si>
  <si>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</si>
  <si>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</si>
  <si>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</si>
  <si>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</si>
  <si>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</si>
  <si>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</si>
  <si>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</si>
  <si>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</si>
  <si>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</si>
  <si>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</si>
  <si>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</si>
  <si>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</si>
  <si>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</si>
  <si>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</si>
  <si>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</si>
  <si>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</si>
  <si>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</si>
  <si>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</si>
  <si>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</si>
  <si>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</si>
  <si>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</si>
  <si>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</si>
  <si>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</si>
  <si>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</si>
  <si>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</si>
  <si>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</si>
  <si>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</si>
  <si>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</si>
  <si>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</si>
  <si>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</si>
  <si>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</si>
  <si>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</si>
  <si>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</si>
  <si>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</si>
  <si>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</si>
  <si>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</si>
  <si>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</si>
  <si>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</si>
  <si>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</si>
  <si>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</si>
  <si>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</si>
  <si>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</si>
  <si>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</si>
  <si>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</si>
  <si>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</si>
  <si>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</si>
  <si>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</si>
  <si>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</si>
  <si>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</si>
  <si>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</si>
  <si>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</si>
  <si>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</si>
  <si>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</si>
  <si>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</si>
  <si>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</si>
  <si>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</si>
  <si>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</si>
  <si>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</si>
  <si>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</si>
  <si>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</si>
  <si>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</si>
  <si>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</si>
  <si>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</si>
  <si>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</si>
  <si>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</si>
  <si>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</si>
  <si>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</si>
  <si>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</si>
  <si>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</si>
  <si>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</si>
  <si>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</si>
  <si>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</si>
  <si>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</si>
  <si>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</si>
  <si>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</si>
  <si>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</si>
  <si>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</si>
  <si>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</si>
  <si>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</si>
  <si>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</si>
  <si>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</si>
  <si>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</si>
  <si>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</si>
  <si>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</si>
  <si>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</si>
  <si>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</si>
  <si>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</si>
  <si>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</si>
  <si>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</si>
  <si>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</si>
  <si>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</si>
  <si>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</si>
  <si>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</si>
  <si>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</si>
  <si>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</si>
  <si>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</si>
  <si>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</si>
  <si>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</si>
  <si>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</si>
  <si>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</si>
  <si>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</si>
  <si>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</si>
  <si>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</si>
  <si>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</si>
  <si>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</si>
  <si>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</si>
  <si>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</si>
  <si>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</si>
  <si>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</si>
  <si>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</si>
  <si>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</si>
  <si>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</si>
  <si>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</si>
  <si>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</si>
  <si>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</si>
  <si>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</si>
  <si>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</si>
  <si>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</si>
  <si>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</si>
  <si>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</si>
  <si>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</si>
  <si>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</si>
  <si>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</si>
  <si>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</si>
  <si>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</si>
  <si>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</si>
  <si>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</si>
  <si>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</si>
  <si>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</si>
  <si>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</si>
  <si>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</si>
  <si>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</si>
  <si>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</si>
  <si>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</si>
  <si>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</si>
  <si>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</si>
  <si>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</si>
  <si>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</si>
  <si>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</si>
  <si>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</si>
  <si>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</si>
  <si>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</si>
  <si>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</si>
  <si>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</si>
  <si>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</si>
  <si>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</si>
  <si>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</si>
  <si>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</si>
  <si>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</si>
  <si>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</si>
  <si>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</si>
  <si>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</si>
  <si>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</si>
  <si>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</si>
  <si>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</si>
  <si>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</si>
  <si>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</si>
  <si>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</si>
  <si>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</si>
  <si>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</si>
  <si>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</si>
  <si>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</si>
  <si>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</si>
  <si>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</si>
  <si>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</si>
  <si>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</si>
  <si>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</si>
  <si>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</si>
  <si>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</si>
  <si>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</si>
  <si>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</si>
  <si>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</si>
  <si>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</si>
  <si>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</si>
  <si>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</si>
  <si>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</si>
  <si>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</si>
  <si>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</si>
  <si>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</si>
  <si>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</si>
  <si>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</si>
  <si>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</si>
  <si>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</si>
  <si>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</si>
  <si>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</si>
  <si>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</si>
  <si>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</si>
  <si>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</si>
  <si>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</si>
  <si>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</si>
  <si>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</si>
  <si>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</si>
  <si>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</si>
  <si>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</si>
  <si>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</si>
  <si>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</si>
  <si>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</si>
  <si>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</si>
  <si>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</si>
  <si>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</si>
  <si>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</si>
  <si>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</si>
  <si>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</si>
  <si>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</si>
  <si>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</si>
  <si>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</si>
  <si>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</si>
  <si>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</si>
  <si>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</si>
  <si>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</si>
  <si>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</si>
  <si>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</si>
  <si>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</si>
  <si>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</si>
  <si>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</si>
  <si>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</si>
  <si>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</si>
  <si>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</si>
  <si>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</si>
  <si>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</si>
  <si>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</si>
  <si>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</si>
  <si>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</si>
  <si>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</si>
  <si>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</si>
  <si>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</si>
  <si>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</si>
  <si>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</si>
  <si>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</si>
  <si>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</si>
  <si>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</si>
  <si>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</si>
  <si>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</si>
  <si>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</si>
  <si>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</si>
  <si>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</si>
  <si>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</si>
  <si>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</si>
  <si>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</si>
  <si>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</si>
  <si>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</si>
  <si>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</si>
  <si>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</si>
  <si>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</si>
  <si>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</si>
  <si>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</si>
  <si>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</si>
  <si>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</si>
  <si>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</si>
  <si>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</si>
  <si>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</si>
  <si>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</si>
  <si>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</si>
  <si>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</si>
  <si>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</si>
  <si>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</si>
  <si>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</si>
  <si>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</si>
  <si>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</si>
  <si>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</si>
  <si>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</si>
  <si>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</si>
  <si>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</si>
  <si>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</si>
  <si>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</si>
  <si>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</si>
  <si>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</si>
  <si>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</si>
  <si>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</si>
  <si>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</si>
  <si>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</si>
  <si>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</si>
  <si>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</si>
  <si>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</si>
  <si>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</si>
  <si>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</si>
  <si>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</si>
  <si>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</si>
  <si>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</si>
  <si>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</si>
  <si>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</si>
  <si>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</si>
  <si>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</si>
  <si>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</si>
  <si>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</si>
  <si>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</si>
  <si>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</si>
  <si>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</si>
  <si>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</si>
  <si>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</si>
  <si>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</si>
  <si>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</si>
  <si>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</si>
  <si>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</si>
  <si>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</si>
  <si>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</si>
  <si>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</si>
  <si>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</si>
  <si>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</si>
  <si>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</si>
  <si>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</si>
  <si>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</si>
  <si>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</si>
  <si>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</si>
  <si>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</si>
  <si>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</si>
  <si>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</si>
  <si>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</si>
  <si>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</si>
  <si>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</si>
  <si>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</si>
  <si>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</si>
  <si>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</si>
  <si>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</si>
  <si>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</si>
  <si>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</si>
  <si>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</si>
  <si>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</si>
  <si>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</si>
  <si>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</si>
  <si>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</si>
  <si>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</si>
  <si>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</si>
  <si>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</si>
  <si>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</si>
  <si>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</si>
  <si>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</si>
  <si>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</si>
  <si>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</si>
  <si>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</si>
  <si>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</si>
  <si>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</si>
  <si>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</si>
  <si>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</si>
  <si>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</si>
  <si>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</si>
  <si>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</si>
  <si>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</si>
  <si>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</si>
  <si>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</si>
  <si>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</si>
  <si>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</si>
  <si>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</si>
  <si>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</si>
  <si>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</si>
  <si>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</si>
  <si>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</si>
  <si>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</si>
  <si>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</si>
  <si>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</si>
  <si>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</si>
  <si>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</si>
  <si>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</si>
  <si>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</si>
  <si>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</si>
  <si>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</si>
  <si>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</si>
  <si>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</si>
  <si>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</si>
  <si>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</si>
  <si>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</si>
  <si>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</si>
  <si>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</si>
  <si>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</si>
  <si>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</si>
  <si>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</si>
  <si>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</si>
  <si>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</si>
  <si>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</si>
  <si>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</si>
  <si>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</si>
  <si>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</si>
  <si>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</si>
  <si>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</si>
  <si>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</si>
  <si>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</si>
  <si>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</si>
  <si>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</si>
  <si>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</si>
  <si>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</si>
  <si>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</si>
  <si>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</si>
  <si>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</si>
  <si>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</si>
  <si>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</si>
  <si>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</si>
  <si>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</si>
  <si>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</si>
  <si>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</si>
  <si>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</si>
  <si>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</si>
  <si>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</si>
  <si>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</si>
  <si>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</si>
  <si>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</si>
  <si>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</si>
  <si>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</si>
  <si>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</si>
  <si>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</si>
  <si>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</si>
  <si>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</si>
  <si>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</si>
  <si>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</si>
  <si>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</si>
  <si>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</si>
  <si>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</si>
  <si>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</si>
  <si>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</si>
  <si>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</si>
  <si>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</si>
  <si>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</si>
  <si>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</si>
  <si>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</si>
  <si>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</si>
  <si>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</si>
  <si>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</si>
  <si>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</si>
  <si>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</si>
  <si>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</si>
  <si>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</si>
  <si>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</si>
  <si>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</si>
  <si>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</si>
  <si>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</si>
  <si>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</si>
  <si>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</si>
  <si>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</si>
  <si>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</si>
  <si>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</si>
  <si>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</si>
  <si>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</si>
  <si>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</si>
  <si>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</si>
  <si>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</si>
  <si>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</si>
  <si>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</si>
  <si>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</si>
  <si>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</si>
  <si>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</si>
  <si>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</si>
  <si>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</si>
  <si>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</si>
  <si>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</si>
  <si>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</si>
  <si>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</si>
  <si>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</si>
  <si>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</si>
  <si>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</si>
  <si>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</si>
  <si>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</si>
  <si>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</si>
  <si>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</si>
  <si>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</si>
  <si>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</si>
  <si>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</si>
  <si>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</si>
  <si>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</si>
  <si>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</si>
  <si>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</si>
  <si>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</si>
  <si>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</si>
  <si>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</si>
  <si>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</si>
  <si>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</si>
  <si>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</si>
  <si>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</si>
  <si>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</si>
  <si>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</si>
  <si>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</si>
  <si>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</si>
  <si>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</si>
  <si>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</si>
  <si>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</si>
  <si>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</si>
  <si>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</si>
  <si>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</si>
  <si>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</si>
  <si>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</si>
  <si>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</si>
  <si>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</si>
  <si>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</si>
  <si>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</si>
  <si>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</si>
  <si>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</si>
  <si>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</si>
  <si>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</si>
  <si>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</si>
  <si>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</si>
  <si>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</si>
  <si>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</si>
  <si>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</si>
  <si>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</si>
  <si>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</si>
  <si>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</si>
  <si>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</si>
  <si>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</si>
  <si>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</si>
  <si>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</si>
  <si>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</si>
  <si>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</si>
  <si>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</si>
  <si>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</si>
  <si>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</si>
  <si>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</si>
  <si>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</si>
  <si>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</si>
  <si>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</si>
  <si>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</si>
  <si>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</si>
  <si>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</si>
  <si>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</si>
  <si>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</si>
  <si>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</si>
  <si>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</si>
  <si>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</si>
  <si>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</si>
  <si>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</si>
  <si>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</si>
  <si>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</si>
  <si>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</si>
  <si>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</si>
  <si>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</si>
  <si>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</si>
  <si>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</si>
  <si>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</si>
  <si>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</si>
  <si>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</si>
  <si>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</si>
  <si>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</si>
  <si>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</si>
  <si>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</si>
  <si>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</si>
  <si>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</si>
  <si>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</si>
  <si>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</si>
  <si>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</si>
  <si>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</si>
  <si>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</si>
  <si>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</si>
  <si>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</si>
  <si>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</si>
  <si>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</si>
  <si>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</si>
  <si>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</si>
  <si>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</si>
  <si>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</si>
  <si>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</si>
  <si>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</si>
  <si>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</si>
  <si>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</si>
  <si>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</si>
  <si>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</si>
  <si>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</si>
  <si>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</si>
  <si>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</si>
  <si>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</si>
  <si>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</si>
  <si>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</si>
  <si>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</si>
  <si>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</si>
  <si>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</si>
  <si>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</si>
  <si>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</si>
  <si>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</si>
  <si>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</si>
  <si>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</si>
  <si>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</si>
  <si>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</si>
  <si>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</si>
  <si>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</si>
  <si>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</si>
  <si>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</si>
  <si>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</si>
  <si>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</si>
  <si>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</si>
  <si>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</si>
  <si>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</si>
  <si>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</si>
  <si>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</si>
  <si>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</si>
  <si>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</si>
  <si>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</si>
  <si>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</si>
  <si>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</si>
  <si>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</si>
  <si>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</si>
  <si>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</si>
  <si>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</si>
  <si>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</si>
  <si>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</si>
  <si>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</si>
  <si>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</si>
  <si>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</si>
  <si>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</si>
  <si>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</si>
  <si>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</si>
  <si>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</si>
  <si>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</si>
  <si>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</si>
  <si>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</si>
  <si>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</si>
  <si>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</si>
  <si>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</si>
  <si>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</si>
  <si>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</si>
  <si>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</si>
  <si>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</si>
  <si>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</si>
  <si>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</si>
  <si>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</si>
  <si>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</si>
  <si>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</si>
  <si>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</si>
  <si>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</si>
  <si>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</si>
  <si>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</si>
  <si>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</si>
  <si>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</si>
  <si>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</si>
  <si>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</si>
  <si>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</si>
  <si>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</si>
  <si>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</si>
  <si>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</si>
  <si>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</si>
  <si>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</si>
  <si>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</si>
  <si>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</si>
  <si>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</si>
  <si>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</si>
  <si>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</si>
  <si>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</si>
  <si>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</si>
  <si>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</si>
  <si>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</si>
  <si>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</si>
  <si>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</si>
  <si>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</si>
  <si>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</si>
  <si>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</si>
  <si>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</si>
  <si>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</si>
  <si>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</si>
  <si>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</si>
  <si>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</si>
  <si>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</si>
  <si>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</si>
  <si>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</si>
  <si>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</si>
  <si>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</si>
  <si>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</si>
  <si>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</si>
  <si>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</si>
  <si>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</si>
  <si>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</si>
  <si>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</si>
  <si>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</si>
  <si>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</si>
  <si>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</si>
  <si>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</si>
  <si>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</si>
  <si>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</si>
  <si>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</si>
  <si>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</si>
  <si>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</si>
  <si>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</si>
  <si>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</si>
  <si>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</si>
  <si>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</si>
  <si>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</si>
  <si>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</si>
  <si>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</si>
  <si>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</si>
  <si>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</si>
  <si>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</si>
  <si>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</si>
  <si>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</si>
  <si>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</si>
  <si>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</si>
  <si>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</si>
  <si>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</si>
  <si>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</si>
  <si>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</si>
  <si>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</si>
  <si>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</si>
  <si>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</si>
  <si>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</si>
  <si>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</si>
  <si>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</si>
  <si>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</si>
  <si>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</si>
  <si>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</si>
  <si>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</si>
  <si>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</si>
  <si>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</si>
  <si>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</si>
  <si>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</si>
  <si>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</si>
  <si>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</si>
  <si>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</si>
  <si>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</si>
  <si>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</si>
  <si>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</si>
  <si>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</si>
  <si>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</si>
  <si>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</si>
  <si>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</si>
  <si>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</si>
  <si>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</si>
  <si>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</si>
  <si>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</si>
  <si>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</si>
  <si>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</si>
  <si>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</si>
  <si>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</si>
  <si>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</si>
  <si>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</si>
  <si>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</si>
  <si>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</si>
  <si>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</si>
  <si>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</si>
  <si>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</si>
  <si>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</si>
  <si>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</si>
  <si>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</si>
  <si>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</si>
  <si>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</si>
  <si>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</si>
  <si>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</si>
  <si>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</si>
  <si>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</si>
  <si>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</si>
  <si>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</si>
  <si>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</si>
  <si>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</si>
  <si>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</si>
  <si>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</si>
  <si>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</si>
  <si>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</si>
  <si>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</si>
  <si>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</si>
  <si>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</si>
  <si>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</si>
  <si>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</si>
  <si>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</si>
  <si>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</si>
  <si>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</si>
  <si>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</si>
  <si>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</si>
  <si>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</si>
  <si>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</si>
  <si>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</si>
  <si>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</si>
  <si>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</si>
  <si>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</si>
  <si>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</si>
  <si>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</si>
  <si>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</si>
  <si>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</si>
  <si>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</si>
  <si>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</si>
  <si>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</si>
  <si>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</si>
  <si>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</si>
  <si>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</si>
  <si>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</si>
  <si>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</si>
  <si>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</si>
  <si>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</si>
  <si>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</si>
  <si>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</si>
  <si>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</si>
  <si>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</si>
  <si>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</si>
  <si>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</si>
  <si>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</si>
  <si>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</si>
  <si>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</si>
  <si>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</si>
  <si>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</si>
  <si>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</si>
  <si>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</si>
  <si>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</si>
  <si>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</si>
  <si>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</si>
  <si>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</si>
  <si>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</si>
  <si>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</si>
  <si>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</si>
  <si>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</si>
  <si>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</si>
  <si>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</si>
  <si>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</si>
  <si>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</si>
  <si>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</si>
  <si>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</si>
  <si>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</si>
  <si>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</si>
  <si>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</si>
  <si>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</si>
  <si>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</si>
  <si>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</si>
  <si>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</si>
  <si>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</si>
  <si>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</si>
  <si>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</si>
  <si>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</si>
  <si>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</si>
  <si>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</si>
  <si>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</si>
  <si>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</si>
  <si>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</si>
  <si>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</si>
  <si>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</si>
  <si>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</si>
  <si>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</si>
  <si>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</si>
  <si>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</si>
  <si>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</si>
  <si>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</si>
  <si>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</si>
  <si>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</si>
  <si>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</si>
  <si>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</si>
  <si>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</si>
  <si>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</si>
  <si>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</si>
  <si>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</si>
  <si>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</si>
  <si>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</si>
  <si>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</si>
  <si>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</si>
  <si>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</si>
  <si>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</si>
  <si>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</si>
  <si>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</si>
  <si>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</si>
  <si>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</si>
  <si>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</si>
  <si>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</si>
  <si>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</si>
  <si>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</si>
  <si>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</si>
  <si>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</si>
  <si>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</si>
  <si>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</si>
  <si>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</si>
  <si>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</si>
  <si>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</si>
  <si>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</si>
  <si>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</si>
  <si>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</si>
  <si>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</si>
  <si>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</si>
  <si>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</si>
  <si>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</si>
  <si>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</si>
  <si>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</si>
  <si>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</si>
  <si>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</si>
  <si>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</si>
  <si>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</si>
  <si>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</si>
  <si>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</si>
  <si>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</si>
  <si>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</si>
  <si>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</si>
  <si>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</si>
  <si>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</si>
  <si>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</si>
  <si>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</si>
  <si>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</si>
  <si>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</si>
  <si>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</si>
  <si>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</si>
  <si>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</si>
  <si>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</si>
  <si>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</si>
  <si>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</si>
  <si>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</si>
  <si>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</si>
  <si>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</si>
  <si>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</si>
  <si>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</si>
  <si>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</si>
  <si>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</si>
  <si>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</si>
  <si>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</si>
  <si>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</si>
  <si>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</si>
  <si>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</si>
  <si>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</si>
  <si>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</si>
  <si>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</si>
  <si>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</si>
  <si>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</si>
  <si>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</si>
  <si>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</si>
  <si>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</si>
  <si>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</si>
  <si>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</si>
  <si>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</si>
  <si>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</si>
  <si>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</si>
  <si>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</si>
  <si>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</si>
  <si>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</si>
  <si>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</si>
  <si>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</si>
  <si>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</si>
  <si>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</si>
  <si>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</si>
  <si>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</si>
  <si>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</si>
  <si>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</si>
  <si>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</si>
  <si>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</si>
  <si>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</si>
  <si>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</si>
  <si>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</si>
  <si>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</si>
  <si>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</si>
  <si>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</si>
  <si>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</si>
  <si>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</si>
  <si>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</si>
  <si>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</si>
  <si>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</si>
  <si>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</si>
  <si>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</si>
  <si>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</si>
  <si>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</si>
  <si>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</si>
  <si>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</si>
  <si>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</si>
  <si>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</si>
  <si>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</si>
  <si>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</si>
  <si>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</si>
  <si>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</si>
  <si>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</si>
  <si>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</si>
  <si>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</si>
  <si>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</si>
  <si>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</si>
  <si>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</si>
  <si>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</si>
  <si>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</si>
  <si>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</si>
  <si>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</si>
  <si>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</si>
  <si>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</si>
  <si>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</si>
  <si>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</si>
  <si>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</si>
  <si>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</si>
  <si>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</si>
  <si>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</si>
  <si>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</si>
  <si>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</si>
  <si>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</si>
  <si>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</si>
  <si>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</si>
  <si>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</si>
  <si>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</si>
  <si>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</si>
  <si>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</si>
  <si>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</si>
  <si>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</si>
  <si>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</si>
  <si>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</si>
  <si>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</si>
  <si>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</si>
  <si>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</si>
  <si>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</si>
  <si>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</si>
  <si>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</si>
  <si>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</si>
  <si>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</si>
  <si>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</si>
  <si>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</si>
  <si>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</si>
  <si>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</si>
  <si>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</si>
  <si>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</si>
  <si>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</si>
  <si>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</si>
  <si>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</si>
  <si>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</si>
  <si>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</si>
  <si>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</si>
  <si>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</si>
  <si>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</si>
  <si>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</si>
  <si>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</si>
  <si>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</si>
  <si>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</si>
  <si>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</si>
  <si>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</si>
  <si>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</si>
  <si>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</si>
  <si>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</si>
  <si>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</si>
  <si>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</si>
  <si>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</si>
  <si>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</si>
  <si>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</si>
  <si>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</si>
  <si>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</si>
  <si>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</si>
  <si>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</si>
  <si>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</si>
  <si>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</si>
  <si>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</si>
  <si>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</si>
  <si>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</si>
  <si>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</si>
  <si>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</si>
  <si>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</si>
  <si>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</si>
  <si>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</si>
  <si>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</si>
  <si>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</si>
  <si>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</si>
  <si>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</si>
  <si>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</si>
  <si>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</si>
  <si>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</si>
  <si>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</si>
  <si>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</si>
  <si>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</si>
  <si>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</si>
  <si>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</si>
  <si>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</si>
  <si>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</si>
  <si>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</si>
  <si>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</si>
  <si>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</si>
  <si>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</si>
  <si>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</si>
  <si>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</si>
  <si>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</si>
  <si>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</si>
  <si>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</si>
  <si>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</si>
  <si>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</si>
  <si>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</si>
  <si>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</si>
  <si>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</si>
  <si>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</si>
  <si>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</si>
  <si>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</si>
  <si>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</si>
  <si>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</si>
  <si>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</si>
  <si>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</si>
  <si>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</si>
  <si>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</si>
  <si>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</si>
  <si>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</si>
  <si>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</si>
  <si>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</si>
  <si>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</si>
  <si>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</si>
  <si>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</si>
  <si>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</si>
  <si>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</si>
  <si>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</si>
  <si>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</si>
  <si>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</si>
  <si>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</si>
  <si>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</si>
  <si>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</si>
  <si>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</si>
  <si>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</si>
  <si>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</si>
  <si>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</si>
  <si>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</si>
  <si>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</si>
  <si>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</si>
  <si>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</si>
  <si>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</si>
  <si>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</si>
  <si>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</si>
  <si>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</si>
  <si>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</si>
  <si>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</si>
  <si>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</si>
  <si>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</si>
  <si>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</si>
  <si>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</si>
  <si>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</si>
  <si>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</si>
  <si>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</si>
  <si>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</si>
  <si>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</si>
  <si>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</si>
  <si>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</si>
  <si>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</si>
  <si>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</si>
  <si>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</si>
  <si>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</si>
  <si>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</si>
  <si>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</si>
  <si>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</si>
  <si>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</si>
  <si>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</si>
  <si>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</si>
  <si>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</si>
  <si>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</si>
  <si>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</si>
  <si>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</si>
  <si>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</si>
  <si>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</si>
  <si>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</si>
  <si>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</si>
  <si>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</si>
  <si>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</si>
  <si>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</si>
  <si>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</si>
  <si>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</si>
  <si>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</si>
  <si>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</si>
  <si>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</si>
  <si>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</si>
  <si>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</si>
  <si>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</si>
  <si>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</si>
  <si>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</si>
  <si>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</si>
  <si>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</si>
  <si>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</si>
  <si>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</si>
  <si>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</si>
  <si>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</si>
  <si>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</si>
  <si>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</si>
  <si>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</si>
  <si>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</si>
  <si>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</si>
  <si>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</si>
  <si>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</si>
  <si>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</si>
  <si>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</si>
  <si>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</si>
  <si>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</si>
  <si>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</si>
  <si>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</si>
  <si>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</si>
  <si>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</si>
  <si>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</si>
  <si>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</si>
  <si>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</si>
  <si>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</si>
  <si>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</si>
  <si>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</si>
  <si>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</si>
  <si>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</si>
  <si>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</si>
  <si>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</si>
  <si>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</si>
  <si>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</si>
  <si>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</si>
  <si>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</si>
  <si>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</si>
  <si>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</si>
  <si>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</si>
  <si>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</si>
  <si>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</si>
  <si>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</si>
  <si>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</si>
  <si>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</si>
  <si>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</si>
  <si>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</si>
  <si>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</si>
  <si>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</si>
  <si>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</si>
  <si>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</si>
  <si>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</si>
  <si>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</si>
  <si>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</si>
  <si>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</si>
  <si>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</si>
  <si>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</si>
  <si>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</si>
  <si>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</si>
  <si>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</si>
  <si>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</si>
  <si>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</si>
  <si>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</si>
  <si>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</si>
  <si>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</si>
  <si>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</si>
  <si>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</si>
  <si>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</si>
  <si>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</si>
  <si>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</si>
  <si>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</si>
  <si>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</si>
  <si>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</si>
  <si>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</si>
  <si>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</si>
  <si>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</si>
  <si>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</si>
  <si>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</si>
  <si>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</si>
  <si>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</si>
  <si>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</si>
  <si>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</si>
  <si>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</si>
  <si>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</si>
  <si>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</si>
  <si>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</si>
  <si>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</si>
  <si>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</si>
  <si>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</si>
  <si>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</si>
  <si>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</si>
  <si>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</si>
  <si>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</si>
  <si>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</si>
  <si>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</si>
  <si>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</si>
  <si>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</si>
  <si>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</si>
  <si>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</si>
  <si>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</si>
  <si>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</si>
  <si>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</si>
  <si>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</si>
  <si>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</si>
  <si>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</si>
  <si>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</si>
  <si>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</si>
  <si>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</si>
  <si>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</si>
  <si>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</si>
  <si>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</si>
  <si>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</si>
  <si>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</si>
  <si>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</si>
  <si>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</si>
  <si>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</si>
  <si>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</si>
  <si>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</si>
  <si>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</si>
  <si>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</si>
  <si>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</si>
  <si>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</si>
  <si>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</si>
  <si>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</si>
  <si>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</si>
  <si>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</si>
  <si>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</si>
  <si>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</si>
  <si>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</si>
  <si>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</si>
  <si>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</si>
  <si>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</si>
  <si>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</si>
  <si>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</si>
  <si>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</si>
  <si>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</si>
  <si>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</si>
  <si>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</si>
  <si>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</si>
  <si>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</si>
  <si>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</si>
  <si>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</si>
  <si>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</si>
  <si>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</si>
  <si>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</si>
  <si>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</si>
  <si>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</si>
  <si>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</si>
  <si>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</si>
  <si>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</si>
  <si>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</si>
  <si>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</si>
  <si>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</si>
  <si>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</si>
  <si>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</si>
  <si>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</si>
  <si>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</si>
  <si>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</si>
  <si>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</si>
  <si>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</si>
  <si>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</si>
  <si>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</si>
  <si>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</si>
  <si>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</si>
  <si>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</si>
  <si>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</si>
  <si>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</si>
  <si>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</si>
  <si>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</si>
  <si>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</si>
  <si>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</si>
  <si>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</si>
  <si>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</si>
  <si>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</si>
  <si>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</si>
  <si>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</si>
  <si>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</si>
  <si>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</si>
  <si>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</si>
  <si>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</si>
  <si>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</si>
  <si>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</si>
  <si>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</si>
  <si>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</si>
  <si>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</si>
  <si>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</si>
  <si>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</si>
  <si>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</si>
  <si>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</si>
  <si>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</si>
  <si>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</si>
  <si>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</si>
  <si>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</si>
  <si>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</si>
  <si>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</si>
  <si>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</si>
  <si>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</si>
  <si>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</si>
  <si>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</si>
  <si>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</si>
  <si>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</si>
  <si>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</si>
  <si>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</si>
  <si>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</si>
  <si>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</si>
  <si>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</si>
  <si>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</si>
  <si>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</si>
  <si>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</si>
  <si>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</si>
  <si>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</si>
  <si>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</si>
  <si>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</si>
  <si>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</si>
  <si>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</si>
  <si>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</si>
  <si>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</si>
  <si>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</si>
  <si>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</si>
  <si>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</si>
  <si>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</si>
  <si>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</si>
  <si>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</si>
  <si>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</si>
  <si>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</si>
  <si>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</si>
  <si>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</si>
  <si>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</si>
  <si>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</si>
  <si>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</si>
  <si>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</si>
  <si>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</si>
  <si>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</si>
  <si>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</si>
  <si>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</si>
  <si>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</si>
  <si>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</si>
  <si>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</si>
  <si>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</si>
  <si>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</si>
  <si>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</si>
  <si>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</si>
  <si>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</si>
  <si>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</si>
  <si>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</si>
  <si>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</si>
  <si>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</si>
  <si>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</si>
  <si>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</si>
  <si>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</si>
  <si>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</si>
  <si>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</si>
  <si>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</si>
  <si>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</si>
  <si>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</si>
  <si>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</si>
  <si>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</si>
  <si>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</si>
  <si>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</si>
  <si>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</si>
  <si>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</si>
  <si>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</si>
  <si>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</si>
  <si>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</si>
  <si>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</si>
  <si>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</si>
  <si>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</si>
  <si>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</si>
  <si>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</si>
  <si>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</si>
  <si>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</si>
  <si>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</si>
  <si>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</si>
  <si>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</si>
  <si>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</si>
  <si>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</si>
  <si>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</si>
  <si>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</si>
  <si>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</si>
  <si>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</si>
  <si>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</si>
  <si>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</si>
  <si>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</si>
  <si>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</si>
  <si>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</si>
  <si>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</si>
  <si>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</si>
  <si>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</si>
  <si>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</si>
  <si>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</si>
  <si>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</si>
  <si>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</si>
  <si>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</si>
  <si>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</si>
  <si>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</si>
  <si>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</si>
  <si>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</si>
  <si>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</si>
  <si>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</si>
  <si>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</si>
  <si>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</si>
  <si>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</si>
  <si>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</si>
  <si>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</si>
  <si>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</si>
  <si>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</si>
  <si>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</si>
  <si>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</si>
  <si>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</si>
  <si>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</si>
  <si>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</si>
  <si>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</si>
  <si>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</si>
  <si>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</si>
  <si>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</si>
  <si>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</si>
  <si>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</si>
  <si>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</si>
  <si>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</si>
  <si>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</si>
  <si>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</si>
  <si>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</si>
  <si>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</si>
  <si>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</si>
  <si>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</si>
  <si>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</si>
  <si>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</si>
  <si>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</si>
  <si>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</si>
  <si>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</si>
  <si>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</si>
  <si>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</si>
  <si>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</si>
  <si>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</si>
  <si>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</si>
  <si>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</si>
  <si>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</si>
  <si>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</si>
  <si>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</si>
  <si>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</si>
  <si>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</si>
  <si>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</si>
  <si>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</si>
  <si>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</si>
  <si>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</si>
  <si>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</si>
  <si>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</si>
  <si>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</si>
  <si>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</si>
  <si>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</si>
  <si>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</si>
  <si>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</si>
  <si>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</si>
  <si>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</si>
  <si>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</si>
  <si>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</si>
  <si>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</si>
  <si>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</si>
  <si>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</si>
  <si>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</si>
  <si>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</si>
  <si>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</si>
  <si>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</si>
  <si>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</si>
  <si>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</si>
  <si>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</si>
  <si>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</si>
  <si>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</si>
  <si>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</si>
  <si>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</si>
  <si>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</si>
  <si>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</si>
  <si>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</si>
  <si>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</si>
  <si>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</si>
  <si>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</si>
  <si>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</si>
  <si>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</si>
  <si>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</si>
  <si>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</si>
  <si>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</si>
  <si>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</si>
  <si>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</si>
  <si>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</si>
  <si>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</si>
  <si>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</si>
  <si>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</si>
  <si>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</si>
  <si>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</si>
  <si>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</si>
  <si>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</si>
  <si>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</si>
  <si>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</si>
  <si>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</si>
  <si>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</si>
  <si>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</si>
  <si>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</si>
  <si>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</si>
  <si>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</si>
  <si>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</si>
  <si>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</si>
  <si>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</si>
  <si>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</si>
  <si>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</si>
  <si>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</si>
  <si>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</si>
  <si>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</si>
  <si>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</si>
  <si>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</si>
  <si>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</si>
  <si>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</si>
  <si>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</si>
  <si>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</si>
  <si>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</si>
  <si>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</si>
  <si>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</si>
  <si>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</si>
  <si>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</si>
  <si>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</si>
  <si>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</si>
  <si>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</si>
  <si>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</si>
  <si>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</si>
  <si>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</si>
  <si>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</si>
  <si>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</si>
  <si>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</si>
  <si>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</si>
  <si>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</si>
  <si>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</si>
  <si>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</si>
  <si>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</si>
  <si>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</si>
  <si>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</si>
  <si>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</si>
  <si>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</si>
  <si>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</si>
  <si>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</si>
  <si>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</si>
  <si>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</si>
  <si>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</si>
  <si>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</si>
  <si>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</si>
  <si>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</si>
  <si>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</si>
  <si>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</si>
  <si>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</si>
  <si>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</si>
  <si>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</si>
  <si>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</si>
  <si>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</si>
  <si>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</si>
  <si>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</si>
  <si>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</si>
  <si>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</si>
  <si>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</si>
  <si>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</si>
  <si>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</si>
  <si>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</si>
  <si>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</si>
  <si>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</si>
  <si>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</si>
  <si>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</si>
  <si>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</si>
  <si>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</si>
  <si>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</si>
  <si>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</si>
  <si>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</si>
  <si>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</si>
  <si>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</si>
  <si>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</si>
  <si>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</si>
  <si>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</si>
  <si>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</si>
  <si>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</si>
  <si>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</si>
  <si>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</si>
  <si>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</si>
  <si>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</si>
  <si>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</si>
  <si>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</si>
  <si>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</si>
  <si>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</si>
  <si>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</si>
  <si>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</si>
  <si>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</si>
  <si>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</si>
  <si>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</si>
  <si>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</si>
  <si>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</si>
  <si>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</si>
  <si>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</si>
  <si>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</si>
  <si>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</si>
  <si>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</si>
  <si>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</si>
  <si>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</si>
  <si>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</si>
  <si>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</si>
  <si>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</si>
  <si>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</si>
  <si>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</si>
  <si>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</si>
  <si>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</si>
  <si>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</si>
  <si>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</si>
  <si>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</si>
  <si>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</si>
  <si>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</si>
  <si>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</si>
  <si>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</si>
  <si>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</si>
  <si>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</si>
  <si>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</si>
  <si>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</si>
  <si>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</si>
  <si>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</si>
  <si>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</si>
  <si>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</si>
  <si>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</si>
  <si>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</si>
  <si>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</si>
  <si>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</si>
  <si>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</si>
  <si>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</si>
  <si>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</si>
  <si>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</si>
  <si>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</si>
  <si>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</si>
  <si>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</si>
  <si>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</si>
  <si>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</si>
  <si>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</si>
  <si>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</si>
  <si>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</si>
  <si>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</si>
  <si>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</si>
  <si>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</si>
  <si>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</si>
  <si>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</si>
  <si>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</si>
  <si>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</si>
  <si>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</si>
  <si>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</si>
  <si>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</si>
  <si>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</si>
  <si>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</si>
  <si>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</si>
  <si>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</si>
  <si>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</si>
  <si>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</si>
  <si>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</si>
  <si>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</si>
  <si>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</si>
  <si>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</si>
  <si>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</si>
  <si>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</si>
  <si>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</si>
  <si>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</si>
  <si>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</si>
  <si>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</si>
  <si>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</si>
  <si>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</si>
  <si>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</si>
  <si>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</si>
  <si>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</si>
  <si>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</si>
  <si>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</si>
  <si>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</si>
  <si>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</si>
  <si>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</si>
  <si>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</si>
  <si>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</si>
  <si>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</si>
  <si>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</si>
  <si>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</si>
  <si>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</si>
  <si>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</si>
  <si>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</si>
  <si>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</si>
  <si>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</si>
  <si>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</si>
  <si>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</si>
  <si>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</si>
  <si>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</si>
  <si>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</si>
  <si>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</si>
  <si>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</si>
  <si>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</si>
  <si>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</si>
  <si>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</si>
  <si>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</si>
  <si>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</si>
  <si>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</si>
  <si>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</si>
  <si>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</si>
  <si>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</si>
  <si>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</si>
  <si>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</si>
  <si>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</si>
  <si>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</si>
  <si>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</si>
  <si>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</si>
  <si>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</si>
  <si>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</si>
  <si>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</si>
  <si>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</si>
  <si>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</si>
  <si>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</si>
  <si>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</si>
  <si>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</si>
  <si>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</si>
  <si>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</si>
  <si>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</si>
  <si>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</si>
  <si>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</si>
  <si>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</si>
  <si>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</si>
  <si>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</si>
  <si>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</si>
  <si>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</si>
  <si>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</si>
  <si>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</si>
  <si>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</si>
  <si>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</si>
  <si>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</si>
  <si>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</si>
  <si>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</si>
  <si>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</si>
  <si>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</si>
  <si>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</si>
  <si>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</si>
  <si>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</si>
  <si>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</si>
  <si>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</si>
  <si>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</si>
  <si>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</si>
  <si>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</si>
  <si>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</si>
  <si>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</si>
  <si>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</si>
  <si>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</si>
  <si>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</si>
  <si>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</si>
  <si>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</si>
  <si>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</si>
  <si>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</si>
  <si>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</si>
  <si>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</si>
  <si>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</si>
  <si>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</si>
  <si>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</si>
  <si>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</si>
  <si>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</si>
  <si>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</si>
  <si>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</si>
  <si>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</si>
  <si>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</si>
  <si>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</si>
  <si>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</si>
  <si>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</si>
  <si>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</si>
  <si>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</si>
  <si>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</si>
  <si>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</si>
  <si>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</si>
  <si>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</si>
  <si>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</si>
  <si>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</si>
  <si>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</si>
  <si>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</si>
  <si>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</si>
  <si>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</si>
  <si>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</si>
  <si>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</si>
  <si>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</si>
  <si>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</si>
  <si>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</si>
  <si>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</si>
  <si>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</si>
  <si>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</si>
  <si>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</si>
  <si>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</si>
  <si>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</si>
  <si>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</si>
  <si>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</si>
  <si>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</si>
  <si>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</si>
  <si>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</si>
  <si>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</si>
  <si>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</si>
  <si>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</si>
  <si>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</si>
  <si>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</si>
  <si>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</si>
  <si>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</si>
  <si>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</si>
  <si>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</si>
  <si>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</si>
  <si>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</si>
  <si>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</si>
  <si>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</si>
  <si>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</si>
  <si>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</si>
  <si>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</si>
  <si>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</si>
  <si>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</si>
  <si>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</si>
  <si>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</si>
  <si>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</si>
  <si>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</si>
  <si>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</si>
  <si>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</si>
  <si>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</si>
  <si>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</si>
  <si>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</si>
  <si>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</si>
  <si>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</si>
  <si>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</si>
  <si>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</si>
  <si>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</si>
  <si>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</si>
  <si>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</si>
  <si>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</si>
  <si>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</si>
  <si>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</si>
  <si>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</si>
  <si>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</si>
  <si>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</si>
  <si>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</si>
  <si>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</si>
  <si>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</si>
  <si>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</si>
  <si>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</si>
  <si>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</si>
  <si>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</si>
  <si>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</si>
  <si>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</si>
  <si>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</si>
  <si>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</si>
  <si>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</si>
  <si>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</si>
  <si>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</si>
  <si>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</si>
  <si>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</si>
  <si>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</si>
  <si>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</si>
  <si>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</si>
  <si>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</si>
  <si>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</si>
  <si>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</si>
  <si>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</si>
  <si>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</si>
  <si>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</si>
  <si>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</si>
  <si>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</si>
  <si>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</si>
  <si>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</si>
  <si>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</si>
  <si>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</si>
  <si>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</si>
  <si>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</si>
  <si>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</si>
  <si>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</si>
  <si>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</si>
  <si>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</si>
  <si>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</si>
  <si>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</si>
  <si>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</si>
  <si>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</si>
  <si>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</si>
  <si>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</si>
  <si>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</si>
  <si>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</si>
  <si>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</si>
  <si>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</si>
  <si>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</si>
  <si>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</si>
  <si>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</si>
  <si>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</si>
  <si>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</si>
  <si>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</si>
  <si>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</si>
  <si>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</si>
  <si>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</si>
  <si>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</si>
  <si>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</si>
  <si>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</si>
  <si>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</si>
  <si>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</si>
  <si>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</si>
  <si>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</si>
  <si>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</si>
  <si>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</si>
  <si>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</si>
  <si>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</si>
  <si>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</si>
  <si>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</si>
  <si>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</si>
  <si>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</si>
  <si>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</si>
  <si>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</si>
  <si>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</si>
  <si>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</si>
  <si>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</si>
  <si>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</si>
  <si>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</si>
  <si>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</si>
  <si>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</si>
  <si>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</si>
  <si>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</si>
  <si>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</si>
  <si>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</si>
  <si>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</si>
  <si>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</si>
  <si>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</si>
  <si>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</si>
  <si>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</si>
  <si>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</si>
  <si>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</si>
  <si>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</si>
  <si>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</si>
  <si>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</si>
  <si>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</si>
  <si>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</si>
  <si>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</si>
  <si>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</si>
  <si>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</si>
  <si>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</si>
  <si>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</si>
  <si>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</si>
  <si>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</si>
  <si>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</si>
  <si>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</si>
  <si>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</si>
  <si>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</si>
  <si>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</si>
  <si>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</si>
  <si>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</si>
  <si>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</si>
  <si>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</si>
  <si>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</si>
  <si>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</si>
  <si>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</si>
  <si>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</si>
  <si>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</si>
  <si>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</si>
  <si>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</si>
  <si>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</si>
  <si>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</si>
  <si>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</si>
  <si>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</si>
  <si>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</si>
  <si>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</si>
  <si>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</si>
  <si>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</si>
  <si>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</si>
  <si>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</si>
  <si>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</si>
  <si>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</si>
  <si>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</si>
  <si>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</si>
  <si>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</si>
  <si>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</si>
  <si>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</si>
  <si>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</si>
  <si>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</si>
  <si>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</si>
  <si>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</si>
  <si>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</si>
  <si>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</si>
  <si>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</si>
  <si>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</si>
  <si>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</si>
  <si>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</si>
  <si>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</si>
  <si>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</si>
  <si>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</si>
  <si>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</si>
  <si>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</si>
  <si>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</si>
  <si>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</si>
  <si>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</si>
  <si>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</si>
  <si>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</si>
  <si>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</si>
  <si>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</si>
  <si>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</si>
  <si>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</si>
  <si>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</si>
  <si>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</si>
  <si>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</si>
  <si>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</si>
  <si>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</si>
  <si>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</si>
  <si>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</si>
  <si>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</si>
  <si>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</si>
  <si>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</si>
  <si>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</si>
  <si>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</si>
  <si>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</si>
  <si>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</si>
  <si>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</si>
  <si>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</si>
  <si>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</si>
  <si>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</si>
  <si>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</si>
  <si>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</si>
  <si>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</si>
  <si>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</si>
  <si>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</si>
  <si>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</si>
  <si>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</si>
  <si>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</si>
  <si>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</si>
  <si>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</si>
  <si>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</si>
  <si>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</si>
  <si>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</si>
  <si>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</si>
  <si>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</si>
  <si>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</si>
  <si>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</si>
  <si>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</si>
  <si>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</si>
  <si>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</si>
  <si>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</si>
  <si>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</si>
  <si>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</si>
  <si>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</si>
  <si>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</si>
  <si>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</si>
  <si>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</si>
  <si>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</si>
  <si>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</si>
  <si>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</si>
  <si>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</si>
  <si>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</si>
  <si>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</si>
  <si>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</si>
  <si>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</si>
  <si>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</si>
  <si>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</si>
  <si>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</si>
  <si>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</si>
  <si>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</si>
  <si>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</si>
  <si>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</si>
  <si>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</si>
  <si>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</si>
  <si>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</si>
  <si>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</si>
  <si>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</si>
  <si>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</si>
  <si>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</si>
  <si>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</si>
  <si>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</si>
  <si>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</si>
  <si>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</si>
  <si>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</si>
  <si>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</si>
  <si>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</si>
  <si>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</si>
  <si>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</si>
  <si>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</si>
  <si>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</si>
  <si>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</si>
  <si>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</si>
  <si>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</si>
  <si>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</si>
  <si>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</si>
  <si>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</si>
  <si>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</si>
  <si>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</si>
  <si>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</si>
  <si>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</si>
  <si>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</si>
  <si>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</si>
  <si>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</si>
  <si>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</si>
  <si>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</si>
  <si>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</si>
  <si>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</si>
  <si>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</si>
  <si>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</si>
  <si>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</si>
  <si>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</si>
  <si>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</si>
  <si>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</si>
  <si>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</si>
  <si>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</si>
  <si>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</si>
  <si>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</si>
  <si>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</si>
  <si>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</si>
  <si>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</si>
  <si>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</si>
  <si>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</si>
  <si>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</si>
  <si>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</si>
  <si>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</si>
  <si>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</si>
  <si>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</si>
  <si>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</si>
  <si>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</si>
  <si>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</si>
  <si>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</si>
  <si>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</si>
  <si>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</si>
  <si>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</si>
  <si>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</si>
  <si>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</si>
  <si>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</si>
  <si>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</si>
  <si>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</si>
  <si>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</si>
  <si>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</si>
  <si>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</si>
  <si>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</si>
  <si>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</si>
  <si>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</si>
  <si>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</si>
  <si>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</si>
  <si>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</si>
  <si>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</si>
  <si>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</si>
  <si>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</si>
  <si>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</si>
  <si>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</si>
  <si>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</si>
  <si>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</si>
  <si>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</si>
  <si>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</si>
  <si>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</si>
  <si>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</si>
  <si>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</si>
  <si>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</si>
  <si>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</si>
  <si>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</si>
  <si>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</si>
  <si>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</si>
  <si>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</si>
  <si>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</si>
  <si>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</si>
  <si>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</si>
  <si>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</si>
  <si>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</si>
  <si>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</si>
  <si>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</si>
  <si>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</si>
  <si>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</si>
  <si>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</si>
  <si>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</si>
  <si>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</si>
  <si>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</si>
  <si>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</si>
  <si>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</si>
  <si>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</si>
  <si>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</si>
  <si>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</si>
  <si>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</si>
  <si>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</si>
  <si>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</si>
  <si>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</si>
  <si>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</si>
  <si>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</si>
  <si>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</si>
  <si>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</si>
  <si>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</si>
  <si>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</si>
  <si>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</si>
  <si>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</si>
  <si>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</si>
  <si>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</si>
  <si>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</si>
  <si>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</si>
  <si>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</si>
  <si>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</si>
  <si>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</si>
  <si>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</si>
  <si>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</si>
  <si>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</si>
  <si>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</si>
  <si>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</si>
  <si>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</si>
  <si>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</si>
  <si>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</si>
  <si>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</si>
  <si>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</si>
  <si>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</si>
  <si>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</si>
  <si>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</si>
  <si>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</si>
  <si>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</si>
  <si>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</si>
  <si>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</si>
  <si>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</si>
  <si>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</si>
  <si>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</si>
  <si>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</si>
  <si>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</si>
  <si>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</si>
  <si>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</si>
  <si>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</si>
  <si>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</si>
  <si>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</si>
  <si>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</si>
  <si>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</si>
  <si>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</si>
  <si>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</si>
  <si>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</si>
  <si>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</si>
  <si>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</si>
  <si>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</si>
  <si>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</si>
  <si>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</si>
  <si>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</si>
  <si>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</si>
  <si>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</si>
  <si>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</si>
  <si>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</si>
  <si>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</si>
  <si>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</si>
  <si>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</si>
  <si>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</si>
  <si>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</si>
  <si>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</si>
  <si>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</si>
  <si>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</si>
  <si>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</si>
  <si>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</si>
  <si>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</si>
  <si>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</si>
  <si>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</si>
  <si>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</si>
  <si>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</si>
  <si>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</si>
  <si>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</si>
  <si>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</si>
  <si>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</si>
  <si>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</si>
  <si>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</si>
  <si>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</si>
  <si>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</si>
  <si>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</si>
  <si>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</si>
  <si>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</si>
  <si>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</si>
  <si>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</si>
  <si>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</si>
  <si>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</si>
  <si>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</si>
  <si>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</si>
  <si>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</si>
  <si>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</si>
  <si>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</si>
  <si>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</si>
  <si>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</si>
  <si>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</si>
  <si>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</si>
  <si>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</si>
  <si>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</si>
  <si>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</si>
  <si>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</si>
  <si>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</si>
  <si>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</si>
  <si>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</si>
  <si>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</si>
  <si>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</si>
  <si>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</si>
  <si>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</si>
  <si>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</si>
  <si>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</si>
  <si>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</si>
  <si>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</si>
  <si>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</si>
  <si>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</si>
  <si>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</si>
  <si>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</si>
  <si>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</si>
  <si>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</si>
  <si>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</si>
  <si>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</si>
  <si>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</si>
  <si>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</si>
  <si>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</si>
  <si>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</si>
  <si>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</si>
  <si>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</si>
  <si>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</si>
  <si>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</si>
  <si>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</si>
  <si>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</si>
  <si>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</si>
  <si>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</si>
  <si>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</si>
  <si>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</si>
  <si>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</si>
  <si>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</si>
  <si>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</si>
  <si>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</si>
  <si>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</si>
  <si>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</si>
  <si>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</si>
  <si>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</si>
  <si>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</si>
  <si>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</si>
  <si>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</si>
  <si>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</si>
  <si>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</si>
  <si>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</si>
  <si>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</si>
  <si>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</si>
  <si>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</si>
  <si>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</si>
  <si>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</si>
  <si>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</si>
  <si>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</si>
  <si>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</si>
  <si>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</si>
  <si>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</si>
  <si>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</si>
  <si>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</si>
  <si>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</si>
  <si>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</si>
  <si>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</si>
  <si>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</si>
  <si>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</si>
  <si>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</si>
  <si>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</si>
  <si>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</si>
  <si>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</si>
  <si>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</si>
  <si>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</si>
  <si>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</si>
  <si>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</si>
  <si>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</si>
  <si>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</si>
  <si>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</si>
  <si>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</si>
  <si>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</si>
  <si>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</si>
  <si>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</si>
  <si>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</si>
  <si>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</si>
  <si>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</si>
  <si>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</si>
  <si>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</si>
  <si>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</si>
  <si>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</si>
  <si>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</si>
  <si>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</si>
  <si>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</si>
  <si>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</si>
  <si>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</si>
  <si>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</si>
  <si>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</si>
  <si>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</si>
  <si>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</si>
  <si>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</si>
  <si>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</si>
  <si>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</si>
  <si>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</si>
  <si>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</si>
  <si>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</si>
  <si>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</si>
  <si>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</si>
  <si>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</si>
  <si>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</si>
  <si>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</si>
  <si>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</si>
  <si>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</si>
  <si>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</si>
  <si>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</si>
  <si>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</si>
  <si>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</si>
  <si>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</si>
  <si>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</si>
  <si>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</si>
  <si>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</si>
  <si>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</si>
  <si>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</si>
  <si>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</si>
  <si>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</si>
  <si>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</si>
  <si>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</si>
  <si>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</si>
  <si>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</si>
  <si>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</si>
  <si>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</si>
  <si>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</si>
  <si>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</si>
  <si>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</si>
  <si>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</si>
  <si>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</si>
  <si>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</si>
  <si>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</si>
  <si>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</si>
  <si>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</si>
  <si>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</si>
  <si>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</si>
  <si>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</si>
  <si>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</si>
  <si>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</si>
  <si>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</si>
  <si>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</si>
  <si>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</si>
  <si>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</si>
  <si>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</si>
  <si>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</si>
  <si>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</si>
  <si>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</si>
  <si>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</si>
  <si>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</si>
  <si>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</si>
  <si>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</si>
  <si>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</si>
  <si>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</si>
  <si>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</si>
  <si>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</si>
  <si>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</si>
  <si>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</si>
  <si>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</si>
  <si>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</si>
  <si>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</si>
  <si>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</si>
  <si>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</si>
  <si>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</si>
  <si>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</si>
  <si>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</si>
  <si>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</si>
  <si>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</si>
  <si>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</si>
  <si>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</si>
  <si>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</si>
  <si>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</si>
  <si>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</si>
  <si>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</si>
  <si>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</si>
  <si>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</si>
  <si>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</si>
  <si>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</si>
  <si>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</si>
  <si>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</si>
  <si>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</si>
  <si>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</si>
  <si>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</si>
  <si>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</si>
  <si>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</si>
  <si>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</si>
  <si>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</si>
  <si>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</si>
  <si>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</si>
  <si>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</si>
  <si>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</si>
  <si>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</si>
  <si>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</si>
  <si>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</si>
  <si>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</si>
  <si>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</si>
  <si>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</si>
  <si>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</si>
  <si>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</si>
  <si>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</si>
  <si>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</si>
  <si>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</si>
  <si>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</si>
  <si>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</si>
  <si>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</si>
  <si>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</si>
  <si>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</si>
  <si>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</si>
  <si>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</si>
  <si>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</si>
  <si>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</si>
  <si>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</si>
  <si>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</si>
  <si>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</si>
  <si>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</si>
  <si>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</si>
  <si>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</si>
  <si>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</si>
  <si>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</si>
  <si>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</si>
  <si>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</si>
  <si>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</si>
  <si>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</si>
  <si>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</si>
  <si>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</si>
  <si>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</si>
  <si>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</si>
  <si>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</si>
  <si>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</si>
  <si>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</si>
  <si>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</si>
  <si>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</si>
  <si>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</si>
  <si>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</si>
  <si>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</si>
  <si>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</si>
  <si>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</si>
  <si>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</si>
  <si>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</si>
  <si>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</si>
  <si>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</si>
  <si>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</si>
  <si>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</si>
  <si>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</si>
  <si>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</si>
  <si>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</si>
  <si>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</si>
  <si>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</si>
  <si>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</si>
  <si>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</si>
  <si>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</si>
  <si>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</si>
  <si>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</si>
  <si>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</si>
  <si>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</si>
  <si>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</si>
  <si>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</si>
  <si>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</si>
  <si>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</si>
  <si>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</si>
  <si>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</si>
  <si>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</si>
  <si>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</si>
  <si>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</si>
  <si>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</si>
  <si>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</si>
  <si>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</si>
  <si>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</si>
  <si>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</si>
  <si>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</si>
  <si>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</si>
  <si>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</si>
  <si>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</si>
  <si>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</si>
  <si>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</si>
  <si>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</si>
  <si>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</si>
  <si>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</si>
  <si>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</si>
  <si>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</si>
  <si>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</si>
  <si>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</si>
  <si>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</si>
  <si>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</si>
  <si>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</si>
  <si>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</si>
  <si>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</si>
  <si>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</si>
  <si>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</si>
  <si>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</si>
  <si>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</si>
  <si>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</si>
  <si>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</si>
  <si>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</si>
  <si>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</si>
  <si>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</si>
  <si>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</si>
  <si>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</si>
  <si>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</si>
  <si>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</si>
  <si>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</si>
  <si>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</si>
  <si>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</si>
  <si>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</si>
  <si>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</si>
  <si>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</si>
  <si>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</si>
  <si>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</si>
  <si>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</si>
  <si>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</si>
  <si>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</si>
  <si>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</si>
  <si>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</si>
  <si>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</si>
  <si>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</si>
  <si>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</si>
  <si>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</si>
  <si>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</si>
  <si>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</si>
  <si>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</si>
  <si>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</si>
  <si>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</si>
  <si>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</si>
  <si>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</si>
  <si>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</si>
  <si>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</si>
  <si>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</si>
  <si>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</si>
  <si>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</si>
  <si>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</si>
  <si>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</si>
  <si>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</si>
  <si>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</si>
  <si>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</si>
  <si>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</si>
  <si>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</si>
  <si>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</si>
  <si>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</si>
  <si>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</si>
  <si>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</si>
  <si>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</si>
  <si>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</si>
  <si>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</si>
  <si>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</si>
  <si>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</si>
  <si>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</si>
  <si>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</si>
  <si>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</si>
  <si>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</si>
  <si>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</si>
  <si>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</si>
  <si>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</si>
  <si>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</si>
  <si>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</si>
  <si>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</si>
  <si>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</si>
  <si>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</si>
  <si>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</si>
  <si>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</si>
  <si>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</si>
  <si>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</si>
  <si>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</si>
  <si>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</si>
  <si>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</si>
  <si>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</si>
  <si>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</si>
  <si>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</si>
  <si>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</si>
  <si>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</si>
  <si>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</si>
  <si>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</si>
  <si>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</si>
  <si>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</si>
  <si>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</si>
  <si>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</si>
  <si>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</si>
  <si>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</si>
  <si>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</si>
  <si>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</si>
  <si>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</si>
  <si>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</si>
  <si>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</si>
  <si>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</si>
  <si>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</si>
  <si>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</si>
  <si>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</si>
  <si>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</si>
  <si>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</si>
  <si>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</si>
  <si>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</si>
  <si>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</si>
  <si>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</si>
  <si>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</si>
  <si>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</si>
  <si>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</si>
  <si>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</si>
  <si>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</si>
  <si>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</si>
  <si>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</si>
  <si>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</si>
  <si>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</si>
  <si>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</si>
  <si>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</si>
  <si>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</si>
  <si>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</si>
  <si>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</si>
  <si>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</si>
  <si>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</si>
  <si>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</si>
  <si>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</si>
  <si>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</si>
  <si>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</si>
  <si>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</si>
  <si>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</si>
  <si>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</si>
  <si>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</si>
  <si>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</si>
  <si>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</si>
  <si>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</si>
  <si>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</si>
  <si>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</si>
  <si>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</si>
  <si>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</si>
  <si>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</si>
  <si>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</si>
  <si>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</si>
  <si>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</si>
  <si>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</si>
  <si>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</si>
  <si>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</si>
  <si>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</si>
  <si>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</si>
  <si>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</si>
  <si>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</si>
  <si>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</si>
  <si>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</si>
  <si>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</si>
  <si>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</si>
  <si>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</si>
  <si>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</si>
  <si>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</si>
  <si>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</si>
  <si>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</si>
  <si>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</si>
  <si>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</si>
  <si>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</si>
  <si>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</si>
  <si>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</si>
  <si>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</si>
  <si>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</si>
  <si>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</si>
  <si>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</si>
  <si>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</si>
  <si>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</si>
  <si>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</si>
  <si>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</si>
  <si>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</si>
  <si>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</si>
  <si>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</si>
  <si>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</si>
  <si>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</si>
  <si>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</si>
  <si>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</si>
  <si>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</si>
  <si>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</si>
  <si>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</si>
  <si>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</si>
  <si>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</si>
  <si>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</si>
  <si>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</si>
  <si>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</si>
  <si>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</si>
  <si>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</si>
  <si>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</si>
  <si>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</si>
  <si>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</si>
  <si>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</si>
  <si>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</si>
  <si>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</si>
  <si>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</si>
  <si>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</si>
  <si>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</si>
  <si>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</si>
  <si>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</si>
  <si>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</si>
  <si>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</si>
  <si>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</si>
  <si>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</si>
  <si>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</si>
  <si>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</si>
  <si>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</si>
  <si>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</si>
  <si>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</si>
  <si>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</si>
  <si>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</si>
  <si>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</si>
  <si>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</si>
  <si>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</si>
  <si>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</si>
  <si>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</si>
  <si>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</si>
  <si>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</si>
  <si>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</si>
  <si>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</si>
  <si>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</si>
  <si>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</si>
  <si>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</si>
  <si>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</si>
  <si>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</si>
  <si>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</si>
  <si>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</si>
  <si>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</si>
  <si>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</si>
  <si>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</si>
  <si>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</si>
  <si>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</si>
  <si>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</si>
  <si>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</si>
  <si>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</si>
  <si>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</si>
  <si>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</si>
  <si>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</si>
  <si>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</si>
  <si>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</si>
  <si>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</si>
  <si>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</si>
  <si>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</si>
  <si>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</si>
  <si>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</si>
  <si>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</si>
  <si>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</si>
  <si>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</si>
  <si>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</si>
  <si>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</si>
  <si>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</si>
  <si>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</si>
  <si>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</si>
  <si>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</si>
  <si>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</si>
  <si>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</si>
  <si>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</si>
  <si>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</si>
  <si>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</si>
  <si>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</si>
  <si>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</si>
  <si>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</si>
  <si>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</si>
  <si>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</si>
  <si>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</si>
  <si>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</si>
  <si>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</si>
  <si>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</si>
  <si>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</si>
  <si>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</si>
  <si>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</si>
  <si>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</si>
  <si>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</si>
  <si>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</si>
  <si>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</si>
  <si>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</si>
  <si>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</si>
  <si>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</si>
  <si>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</si>
  <si>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</si>
  <si>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</si>
  <si>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</si>
  <si>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</si>
  <si>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</si>
  <si>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</si>
  <si>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</si>
  <si>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</si>
  <si>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</si>
  <si>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</si>
  <si>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</si>
  <si>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</si>
  <si>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</si>
  <si>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</si>
  <si>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</si>
  <si>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</si>
  <si>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</si>
  <si>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</si>
  <si>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</si>
  <si>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</si>
  <si>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</si>
  <si>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</si>
  <si>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</si>
  <si>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</si>
  <si>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</si>
  <si>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</si>
  <si>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</si>
  <si>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</si>
  <si>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</si>
  <si>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</si>
  <si>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</si>
  <si>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</si>
  <si>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</si>
  <si>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</si>
  <si>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</si>
  <si>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</si>
  <si>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</si>
  <si>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</si>
  <si>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</si>
  <si>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</si>
  <si>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</si>
  <si>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</si>
  <si>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</si>
  <si>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</si>
  <si>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</si>
  <si>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</si>
  <si>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</si>
  <si>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</si>
  <si>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</si>
  <si>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</si>
  <si>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</si>
  <si>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</si>
  <si>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</si>
  <si>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</si>
  <si>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</si>
  <si>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</si>
  <si>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</si>
  <si>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</si>
  <si>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</si>
  <si>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</si>
  <si>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</si>
  <si>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</si>
  <si>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</si>
  <si>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</si>
  <si>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</si>
  <si>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</si>
  <si>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</si>
  <si>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</si>
  <si>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</si>
  <si>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</si>
  <si>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</si>
  <si>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</si>
  <si>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</si>
  <si>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</si>
  <si>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</si>
  <si>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</si>
  <si>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</si>
  <si>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</si>
  <si>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</si>
  <si>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</si>
  <si>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</si>
  <si>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</si>
  <si>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</si>
  <si>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</si>
  <si>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</si>
  <si>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</si>
  <si>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</si>
  <si>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</si>
  <si>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</si>
  <si>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</si>
  <si>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</si>
  <si>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</si>
  <si>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</si>
  <si>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</si>
  <si>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</si>
  <si>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</si>
  <si>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</si>
  <si>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</si>
  <si>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</si>
  <si>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</si>
  <si>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</si>
  <si>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</si>
  <si>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</si>
  <si>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</si>
  <si>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</si>
  <si>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</si>
  <si>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</si>
  <si>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</si>
  <si>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</si>
  <si>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</si>
  <si>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</si>
  <si>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</si>
  <si>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</si>
  <si>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</si>
  <si>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</si>
  <si>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</si>
  <si>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</si>
  <si>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</si>
  <si>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</si>
  <si>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</si>
  <si>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</si>
  <si>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</si>
  <si>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</si>
  <si>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</si>
  <si>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</si>
  <si>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</si>
  <si>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</si>
  <si>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</si>
  <si>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</si>
  <si>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</si>
  <si>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</si>
  <si>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</si>
  <si>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</si>
  <si>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</si>
  <si>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</si>
  <si>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</si>
  <si>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</si>
  <si>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</si>
  <si>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</si>
  <si>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</si>
  <si>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</si>
  <si>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</si>
  <si>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</si>
  <si>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</si>
  <si>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</si>
  <si>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</si>
  <si>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</si>
  <si>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</si>
  <si>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</si>
  <si>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</si>
  <si>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</si>
  <si>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</si>
  <si>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</si>
  <si>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</si>
  <si>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</si>
  <si>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</si>
  <si>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</si>
  <si>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</si>
  <si>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</si>
  <si>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</si>
  <si>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</si>
  <si>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</si>
  <si>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</si>
  <si>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</si>
  <si>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</si>
  <si>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</si>
  <si>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</si>
  <si>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</si>
  <si>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</si>
  <si>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</si>
  <si>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</si>
  <si>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</si>
  <si>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</si>
  <si>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</si>
  <si>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</si>
  <si>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</si>
  <si>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</si>
  <si>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</si>
  <si>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</si>
  <si>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</si>
  <si>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</si>
  <si>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</si>
  <si>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</si>
  <si>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</si>
  <si>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</si>
  <si>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</si>
  <si>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</si>
  <si>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</si>
  <si>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</si>
  <si>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</si>
  <si>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</si>
  <si>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</si>
  <si>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</si>
  <si>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</si>
  <si>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</si>
  <si>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</si>
  <si>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</si>
  <si>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</si>
  <si>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</si>
  <si>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</si>
  <si>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</si>
  <si>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</si>
  <si>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</si>
  <si>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</si>
  <si>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</si>
  <si>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</si>
  <si>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</si>
  <si>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</si>
  <si>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</si>
  <si>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</si>
  <si>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</si>
  <si>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</si>
  <si>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</si>
  <si>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</si>
  <si>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</si>
  <si>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</si>
  <si>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</si>
  <si>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</si>
  <si>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</si>
  <si>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</si>
  <si>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</si>
  <si>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</si>
  <si>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</si>
  <si>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</si>
  <si>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</si>
  <si>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</si>
  <si>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</si>
  <si>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</si>
  <si>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</si>
  <si>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</si>
  <si>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</si>
  <si>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</si>
  <si>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</si>
  <si>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</si>
  <si>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</si>
  <si>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</si>
  <si>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</si>
  <si>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</si>
  <si>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</si>
  <si>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</si>
  <si>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</si>
  <si>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</si>
  <si>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</si>
  <si>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</si>
  <si>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</si>
  <si>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</si>
  <si>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</si>
  <si>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</si>
  <si>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</si>
  <si>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</si>
  <si>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</si>
  <si>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</si>
  <si>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</si>
  <si>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</si>
  <si>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</si>
  <si>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</si>
  <si>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</si>
  <si>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</si>
  <si>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</si>
  <si>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</si>
  <si>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</si>
  <si>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</si>
  <si>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</si>
  <si>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</si>
  <si>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</si>
  <si>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</si>
  <si>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</si>
  <si>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</si>
  <si>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</si>
  <si>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</si>
  <si>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</si>
  <si>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</si>
  <si>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</si>
  <si>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</si>
  <si>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</si>
  <si>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</si>
  <si>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</si>
  <si>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</si>
  <si>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</si>
  <si>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</si>
  <si>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</si>
  <si>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</si>
  <si>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</si>
  <si>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</si>
  <si>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</si>
  <si>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</si>
  <si>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</si>
  <si>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</si>
  <si>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</si>
  <si>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</si>
  <si>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</si>
  <si>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</si>
  <si>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</si>
  <si>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</si>
  <si>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</si>
  <si>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</si>
  <si>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</si>
  <si>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</si>
  <si>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</si>
  <si>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</si>
  <si>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</si>
  <si>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</si>
  <si>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</si>
  <si>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</si>
  <si>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</si>
  <si>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</si>
  <si>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</si>
  <si>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</si>
  <si>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</si>
  <si>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</si>
  <si>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</si>
  <si>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</si>
  <si>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</si>
  <si>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</si>
  <si>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</si>
  <si>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</si>
  <si>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</si>
  <si>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</si>
  <si>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</si>
  <si>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</si>
  <si>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</si>
  <si>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</si>
  <si>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</si>
  <si>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</si>
  <si>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</si>
  <si>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</si>
  <si>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</si>
  <si>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</si>
  <si>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</si>
  <si>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</si>
  <si>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</si>
  <si>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</si>
  <si>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</si>
  <si>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</si>
  <si>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</si>
  <si>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</si>
  <si>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</si>
  <si>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</si>
  <si>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</si>
  <si>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</si>
  <si>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</si>
  <si>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</si>
  <si>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</si>
  <si>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</si>
  <si>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</si>
  <si>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</si>
  <si>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</si>
  <si>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</si>
  <si>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</si>
  <si>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</si>
  <si>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</si>
  <si>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</si>
  <si>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</si>
  <si>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</si>
  <si>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</si>
  <si>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</si>
  <si>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</si>
  <si>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</si>
  <si>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</si>
  <si>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</si>
  <si>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</si>
  <si>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</si>
  <si>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</si>
  <si>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</si>
  <si>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</si>
  <si>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</si>
  <si>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</si>
  <si>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</si>
  <si>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</si>
  <si>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</si>
  <si>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</si>
  <si>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</si>
  <si>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</si>
  <si>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</si>
  <si>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</si>
  <si>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</si>
  <si>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</si>
  <si>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</si>
  <si>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</si>
  <si>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</si>
  <si>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</si>
  <si>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</si>
  <si>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</si>
  <si>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</si>
  <si>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</si>
  <si>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</si>
  <si>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</si>
  <si>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</si>
  <si>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</si>
  <si>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</si>
  <si>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</si>
  <si>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</si>
  <si>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</si>
  <si>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</si>
  <si>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</si>
  <si>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</si>
  <si>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</si>
  <si>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</si>
  <si>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</si>
  <si>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</si>
  <si>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</si>
  <si>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</si>
  <si>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</si>
  <si>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</si>
  <si>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</si>
  <si>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</si>
  <si>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</si>
  <si>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</si>
  <si>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</si>
  <si>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</si>
  <si>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</si>
  <si>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</si>
  <si>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</si>
  <si>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</si>
  <si>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</si>
  <si>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</si>
  <si>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</si>
  <si>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</si>
  <si>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</si>
  <si>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</si>
  <si>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</si>
  <si>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</si>
  <si>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</si>
  <si>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</si>
  <si>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</si>
  <si>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</si>
  <si>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</si>
  <si>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</si>
  <si>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</si>
  <si>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</si>
  <si>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</si>
  <si>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</si>
  <si>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</si>
  <si>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</si>
  <si>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</si>
  <si>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</si>
  <si>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</si>
  <si>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</si>
  <si>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</si>
  <si>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</si>
  <si>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</si>
  <si>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</si>
  <si>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</si>
  <si>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</si>
  <si>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</si>
  <si>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</si>
  <si>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</si>
  <si>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</si>
  <si>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</si>
  <si>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</si>
  <si>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</si>
  <si>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</si>
  <si>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</si>
  <si>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</si>
  <si>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</si>
  <si>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</si>
  <si>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</si>
  <si>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</si>
  <si>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</si>
  <si>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</si>
  <si>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</si>
  <si>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</si>
  <si>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</si>
  <si>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</si>
  <si>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</si>
  <si>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</si>
  <si>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</si>
  <si>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</si>
  <si>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</si>
  <si>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</si>
  <si>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</si>
  <si>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</si>
  <si>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</si>
  <si>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</si>
  <si>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</si>
  <si>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</si>
  <si>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</si>
  <si>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</si>
  <si>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</si>
  <si>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</si>
  <si>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</si>
  <si>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</si>
  <si>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</si>
  <si>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</si>
  <si>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</si>
  <si>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</si>
  <si>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</si>
  <si>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</si>
  <si>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</si>
  <si>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</si>
  <si>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</si>
  <si>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</si>
  <si>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</si>
  <si>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</si>
  <si>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</si>
  <si>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</si>
  <si>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</si>
  <si>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</si>
  <si>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</si>
  <si>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</si>
  <si>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</si>
  <si>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</si>
  <si>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</si>
  <si>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</si>
  <si>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</si>
  <si>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</si>
  <si>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</si>
  <si>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</si>
  <si>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</si>
  <si>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</si>
  <si>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</si>
  <si>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</si>
  <si>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</si>
  <si>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</si>
  <si>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</si>
  <si>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</si>
  <si>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</si>
  <si>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</si>
  <si>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</si>
  <si>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</si>
  <si>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</si>
  <si>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</si>
  <si>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</si>
  <si>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</si>
  <si>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</si>
  <si>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</si>
  <si>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</si>
  <si>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</si>
  <si>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</si>
  <si>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</si>
  <si>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</si>
  <si>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</si>
  <si>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</si>
  <si>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</si>
  <si>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</si>
  <si>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</si>
  <si>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</si>
  <si>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</si>
  <si>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</si>
  <si>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</si>
  <si>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</si>
  <si>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</si>
  <si>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</si>
  <si>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</si>
  <si>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</si>
  <si>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</si>
  <si>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</si>
  <si>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</si>
  <si>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</si>
  <si>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</si>
  <si>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</si>
  <si>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</si>
  <si>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</si>
  <si>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</si>
  <si>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</si>
  <si>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</si>
  <si>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</si>
  <si>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</si>
  <si>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</si>
  <si>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</si>
  <si>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</si>
  <si>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</si>
  <si>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</si>
  <si>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</si>
  <si>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</si>
  <si>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</si>
  <si>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</si>
  <si>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</si>
  <si>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</si>
  <si>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</si>
  <si>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</si>
  <si>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</si>
  <si>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</si>
  <si>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</si>
  <si>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</si>
  <si>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</si>
  <si>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</si>
  <si>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</si>
  <si>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</si>
  <si>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</si>
  <si>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</si>
  <si>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</si>
  <si>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</si>
  <si>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</si>
  <si>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</si>
  <si>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</si>
  <si>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</si>
  <si>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</si>
  <si>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</si>
  <si>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</si>
  <si>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</si>
  <si>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</si>
  <si>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</si>
  <si>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</si>
  <si>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</si>
  <si>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</si>
  <si>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</si>
  <si>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</si>
  <si>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</si>
  <si>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</si>
  <si>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</si>
  <si>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</si>
  <si>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</si>
  <si>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</si>
  <si>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</si>
  <si>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</si>
  <si>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</si>
  <si>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</si>
  <si>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</si>
  <si>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</si>
  <si>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</si>
  <si>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</si>
  <si>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</si>
  <si>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</si>
  <si>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</si>
  <si>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</si>
  <si>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</si>
  <si>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</si>
  <si>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</si>
  <si>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</si>
  <si>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</si>
  <si>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</si>
  <si>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</si>
  <si>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</si>
  <si>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</si>
  <si>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</si>
  <si>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</si>
  <si>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</si>
  <si>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</si>
  <si>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</si>
  <si>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</si>
  <si>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</si>
  <si>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</si>
  <si>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</si>
  <si>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</si>
  <si>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</si>
  <si>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</si>
  <si>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</si>
  <si>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</si>
  <si>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</si>
  <si>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</si>
  <si>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</si>
  <si>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</si>
  <si>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</si>
  <si>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</si>
  <si>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</si>
  <si>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</si>
  <si>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</si>
  <si>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</si>
  <si>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</si>
  <si>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</si>
  <si>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</si>
  <si>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</si>
  <si>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</si>
  <si>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</si>
  <si>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</si>
  <si>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</si>
  <si>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</si>
  <si>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</si>
  <si>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</si>
  <si>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</si>
  <si>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</si>
  <si>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</si>
  <si>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</si>
  <si>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</si>
  <si>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</si>
  <si>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</si>
  <si>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</si>
  <si>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</si>
  <si>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</si>
  <si>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</si>
  <si>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</si>
  <si>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</si>
  <si>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</si>
  <si>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</si>
  <si>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</si>
  <si>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</si>
  <si>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</si>
  <si>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</si>
  <si>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</si>
  <si>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</si>
  <si>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</si>
  <si>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</si>
  <si>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</si>
  <si>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</si>
  <si>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</si>
  <si>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</si>
  <si>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</si>
  <si>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</si>
  <si>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</si>
  <si>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</si>
  <si>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</si>
  <si>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</si>
  <si>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</si>
  <si>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</si>
  <si>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</si>
  <si>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</si>
  <si>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</si>
  <si>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</si>
  <si>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</si>
  <si>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</si>
  <si>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</si>
  <si>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</si>
  <si>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</si>
  <si>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</si>
  <si>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</si>
  <si>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</si>
  <si>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</si>
  <si>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</si>
  <si>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</si>
  <si>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</si>
  <si>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</si>
  <si>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</si>
  <si>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</si>
  <si>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</si>
  <si>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</si>
  <si>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</si>
  <si>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</si>
  <si>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</si>
  <si>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</si>
  <si>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</si>
  <si>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</si>
  <si>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</si>
  <si>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</si>
  <si>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</si>
  <si>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</si>
  <si>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</si>
  <si>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</si>
  <si>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</si>
  <si>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</si>
  <si>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</si>
  <si>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</si>
  <si>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</si>
  <si>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</si>
  <si>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</si>
  <si>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</si>
  <si>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</si>
  <si>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</si>
  <si>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</si>
  <si>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</si>
  <si>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</si>
  <si>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</si>
  <si>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</si>
  <si>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</si>
  <si>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</si>
  <si>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</si>
  <si>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</si>
  <si>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</si>
  <si>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</si>
  <si>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</si>
  <si>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</si>
  <si>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</si>
  <si>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</si>
  <si>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</si>
  <si>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</si>
  <si>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</si>
  <si>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</si>
  <si>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</si>
  <si>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</si>
  <si>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</si>
  <si>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</si>
  <si>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</si>
  <si>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</si>
  <si>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</si>
  <si>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</si>
  <si>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</si>
  <si>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</si>
  <si>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</si>
  <si>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</si>
  <si>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</si>
  <si>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</si>
  <si>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</si>
  <si>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</si>
  <si>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</si>
  <si>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</si>
  <si>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</si>
  <si>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</si>
  <si>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</si>
  <si>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</si>
  <si>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</si>
  <si>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</si>
  <si>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</si>
  <si>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</si>
  <si>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</si>
  <si>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</si>
  <si>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</si>
  <si>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</si>
  <si>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</si>
  <si>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</si>
  <si>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</si>
  <si>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</si>
  <si>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</si>
  <si>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</si>
  <si>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</si>
  <si>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</si>
  <si>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</si>
  <si>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</si>
  <si>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</si>
  <si>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</si>
  <si>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</si>
  <si>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</si>
  <si>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</si>
  <si>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</si>
  <si>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</si>
  <si>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</si>
  <si>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</si>
  <si>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</si>
  <si>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</si>
  <si>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</si>
  <si>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</si>
  <si>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</si>
  <si>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</si>
  <si>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</si>
  <si>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</si>
  <si>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</si>
  <si>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</si>
  <si>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</si>
  <si>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</si>
  <si>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</si>
  <si>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</si>
  <si>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</si>
  <si>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</si>
  <si>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</si>
  <si>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</si>
  <si>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</si>
  <si>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</si>
  <si>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</si>
  <si>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</si>
  <si>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</si>
  <si>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</si>
  <si>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</si>
  <si>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</si>
  <si>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</si>
  <si>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</si>
  <si>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</si>
  <si>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</si>
  <si>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</si>
  <si>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</si>
  <si>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</si>
  <si>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</si>
  <si>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</si>
  <si>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</si>
  <si>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</si>
  <si>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</si>
  <si>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</si>
  <si>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</si>
  <si>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</si>
  <si>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</si>
  <si>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</si>
  <si>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</si>
  <si>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</si>
  <si>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</si>
  <si>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</si>
  <si>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</si>
  <si>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</si>
  <si>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</si>
  <si>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</si>
  <si>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</si>
  <si>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</si>
  <si>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</si>
  <si>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</si>
  <si>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</si>
  <si>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</si>
  <si>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</si>
  <si>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</si>
  <si>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</si>
  <si>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</si>
  <si>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</si>
  <si>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</si>
  <si>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</si>
  <si>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</si>
  <si>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</si>
  <si>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</si>
  <si>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</si>
  <si>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</si>
  <si>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</si>
  <si>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</si>
  <si>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</si>
  <si>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</si>
  <si>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</si>
  <si>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</si>
  <si>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</si>
  <si>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</si>
  <si>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</si>
  <si>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</si>
  <si>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</si>
  <si>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</si>
  <si>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</si>
  <si>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</si>
  <si>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</si>
  <si>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</si>
  <si>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</si>
  <si>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</si>
  <si>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</si>
  <si>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</si>
  <si>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</si>
  <si>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</si>
  <si>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</si>
  <si>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</si>
  <si>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</si>
  <si>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</si>
  <si>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</si>
  <si>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</si>
  <si>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</si>
  <si>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</si>
  <si>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</si>
  <si>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</si>
  <si>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</si>
  <si>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</si>
  <si>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</si>
  <si>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</si>
  <si>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</si>
  <si>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</si>
  <si>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</si>
  <si>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</si>
  <si>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</si>
  <si>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</si>
  <si>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</si>
  <si>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</si>
  <si>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</si>
  <si>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</si>
  <si>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</si>
  <si>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</si>
  <si>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</si>
  <si>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</si>
  <si>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</si>
  <si>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</si>
  <si>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</si>
  <si>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</si>
  <si>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</si>
  <si>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</si>
  <si>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</si>
  <si>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</si>
  <si>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</si>
  <si>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</si>
  <si>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</si>
  <si>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</si>
  <si>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</si>
  <si>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</si>
  <si>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</si>
  <si>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</si>
  <si>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</si>
  <si>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</si>
  <si>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</si>
  <si>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</si>
  <si>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</si>
  <si>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</si>
  <si>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</si>
  <si>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</si>
  <si>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</si>
  <si>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</si>
  <si>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</si>
  <si>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</si>
  <si>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</si>
  <si>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</si>
  <si>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</si>
  <si>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</si>
  <si>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</si>
  <si>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</si>
  <si>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</si>
  <si>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</si>
  <si>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</si>
  <si>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</si>
  <si>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</si>
  <si>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</si>
  <si>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</si>
  <si>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</si>
  <si>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</si>
  <si>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</si>
  <si>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</si>
  <si>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</si>
  <si>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</si>
  <si>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</si>
  <si>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</si>
  <si>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</si>
  <si>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</si>
  <si>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</si>
  <si>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</si>
  <si>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</si>
  <si>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</si>
  <si>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</si>
  <si>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</si>
  <si>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</si>
  <si>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</si>
  <si>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</si>
  <si>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</si>
  <si>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</si>
  <si>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</si>
  <si>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</si>
  <si>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</si>
  <si>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</si>
  <si>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</si>
  <si>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</si>
  <si>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</si>
  <si>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</si>
  <si>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</si>
  <si>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</si>
  <si>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</si>
  <si>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</si>
  <si>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</si>
  <si>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</si>
  <si>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</si>
  <si>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</si>
  <si>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</si>
  <si>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</si>
  <si>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</si>
  <si>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</si>
  <si>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</si>
  <si>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</si>
  <si>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</si>
  <si>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</si>
  <si>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</si>
  <si>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</si>
  <si>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</si>
  <si>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</si>
  <si>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</si>
  <si>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</si>
  <si>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</si>
  <si>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</si>
  <si>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</si>
  <si>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</si>
  <si>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</si>
  <si>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</si>
  <si>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</si>
  <si>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</si>
  <si>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</si>
  <si>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</si>
  <si>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</si>
  <si>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</si>
  <si>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</si>
  <si>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</si>
  <si>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</si>
  <si>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</si>
  <si>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</si>
  <si>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</si>
  <si>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</si>
  <si>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</si>
  <si>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</si>
  <si>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</si>
  <si>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</si>
  <si>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</si>
  <si>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</si>
  <si>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</si>
  <si>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</si>
  <si>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</si>
  <si>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</si>
  <si>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</si>
  <si>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</si>
  <si>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</si>
  <si>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</si>
  <si>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</si>
  <si>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</si>
  <si>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</si>
  <si>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</si>
  <si>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</si>
  <si>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</si>
  <si>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</si>
  <si>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</si>
  <si>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</si>
  <si>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</si>
  <si>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</si>
  <si>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</si>
  <si>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</si>
  <si>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</si>
  <si>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</si>
  <si>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</si>
  <si>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</si>
  <si>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</si>
  <si>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</si>
  <si>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</si>
  <si>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</si>
  <si>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</si>
  <si>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</si>
  <si>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</si>
  <si>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</si>
  <si>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</si>
  <si>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</si>
  <si>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</si>
  <si>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</si>
  <si>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</si>
  <si>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</si>
  <si>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</si>
  <si>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</si>
  <si>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</si>
  <si>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</si>
  <si>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</si>
  <si>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</si>
  <si>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</si>
  <si>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</si>
  <si>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</si>
  <si>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</si>
  <si>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</si>
  <si>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</si>
  <si>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</si>
  <si>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</si>
  <si>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</si>
  <si>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</si>
  <si>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</si>
  <si>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</si>
  <si>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</si>
  <si>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</si>
  <si>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</si>
  <si>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</si>
  <si>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</si>
  <si>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</si>
  <si>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</si>
  <si>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</si>
  <si>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</si>
  <si>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</si>
  <si>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</si>
  <si>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</si>
  <si>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</si>
  <si>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</si>
  <si>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</si>
  <si>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</si>
  <si>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</si>
  <si>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</si>
  <si>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</si>
  <si>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</si>
  <si>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</si>
  <si>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</si>
  <si>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</si>
  <si>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</si>
  <si>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</si>
  <si>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</si>
  <si>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</si>
  <si>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</si>
  <si>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</si>
  <si>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</si>
  <si>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</si>
  <si>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</si>
  <si>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</si>
  <si>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</si>
  <si>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</si>
  <si>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</si>
  <si>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</si>
  <si>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</si>
  <si>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</si>
  <si>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</si>
  <si>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</si>
  <si>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</si>
  <si>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</si>
  <si>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</si>
  <si>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</si>
  <si>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</si>
  <si>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</si>
  <si>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</si>
  <si>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</si>
  <si>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</si>
  <si>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</si>
  <si>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</si>
  <si>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</si>
  <si>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</si>
  <si>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</si>
  <si>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</si>
  <si>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</si>
  <si>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</si>
  <si>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</si>
  <si>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</si>
  <si>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</si>
  <si>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</si>
  <si>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</si>
  <si>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</si>
  <si>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</si>
  <si>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</si>
  <si>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</si>
  <si>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</si>
  <si>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</si>
  <si>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</si>
  <si>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</si>
  <si>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</si>
  <si>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</si>
  <si>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</si>
  <si>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</si>
  <si>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</si>
  <si>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</si>
  <si>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</si>
  <si>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</si>
  <si>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</si>
  <si>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</si>
  <si>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</si>
  <si>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</si>
  <si>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</si>
  <si>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</si>
  <si>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</si>
  <si>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</si>
  <si>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</si>
  <si>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</si>
  <si>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</si>
  <si>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</si>
  <si>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</si>
  <si>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</si>
  <si>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</si>
  <si>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</si>
  <si>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</si>
  <si>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</si>
  <si>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</si>
  <si>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</si>
  <si>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</si>
  <si>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</si>
  <si>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</si>
  <si>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</si>
  <si>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</si>
  <si>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</si>
  <si>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</si>
  <si>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</si>
  <si>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</si>
  <si>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</si>
  <si>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</si>
  <si>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</si>
  <si>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</si>
  <si>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</si>
  <si>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</si>
  <si>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</si>
  <si>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</si>
  <si>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</si>
  <si>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</si>
  <si>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</si>
  <si>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</si>
  <si>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</si>
  <si>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</si>
  <si>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</si>
  <si>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</si>
  <si>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</si>
  <si>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</si>
  <si>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</si>
  <si>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</si>
  <si>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</si>
  <si>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</si>
  <si>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</si>
  <si>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</si>
  <si>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</si>
  <si>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</si>
  <si>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</si>
  <si>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</si>
  <si>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</si>
  <si>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</si>
  <si>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</si>
  <si>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</si>
  <si>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</si>
  <si>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</si>
  <si>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</si>
  <si>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</si>
  <si>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</si>
  <si>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</si>
  <si>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</si>
  <si>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</si>
  <si>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</si>
  <si>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</si>
  <si>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</si>
  <si>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</si>
  <si>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</si>
  <si>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</si>
  <si>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</si>
  <si>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</si>
  <si>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</si>
  <si>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</si>
  <si>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</si>
  <si>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</si>
  <si>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</si>
  <si>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</si>
  <si>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</si>
  <si>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</si>
  <si>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</si>
  <si>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</si>
  <si>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</si>
  <si>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</si>
  <si>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</si>
  <si>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</si>
  <si>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</si>
  <si>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</si>
  <si>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</si>
  <si>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</si>
  <si>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</si>
  <si>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</si>
  <si>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</si>
  <si>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</si>
  <si>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</si>
  <si>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</si>
  <si>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</si>
  <si>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</si>
  <si>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</si>
  <si>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</si>
  <si>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</si>
  <si>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</si>
  <si>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</si>
  <si>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</si>
  <si>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</si>
  <si>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</si>
  <si>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</si>
  <si>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</si>
  <si>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</si>
  <si>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</si>
  <si>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</si>
  <si>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</si>
  <si>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</si>
  <si>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</si>
  <si>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</si>
  <si>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</si>
  <si>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</si>
  <si>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</si>
  <si>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</si>
  <si>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</si>
  <si>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</si>
  <si>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</si>
  <si>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</si>
  <si>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</si>
  <si>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</si>
  <si>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</si>
  <si>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</si>
  <si>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</si>
  <si>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</si>
  <si>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</si>
  <si>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</si>
  <si>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</si>
  <si>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</si>
  <si>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</si>
  <si>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</si>
  <si>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</si>
  <si>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</si>
  <si>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</si>
  <si>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</si>
  <si>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</si>
  <si>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</si>
  <si>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</si>
  <si>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</si>
  <si>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</si>
  <si>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</si>
  <si>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</si>
  <si>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</si>
  <si>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</si>
  <si>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</si>
  <si>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</si>
  <si>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</si>
  <si>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</si>
  <si>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</si>
  <si>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</si>
  <si>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</si>
  <si>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</si>
  <si>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</si>
  <si>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</si>
  <si>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</si>
  <si>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</si>
  <si>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</si>
  <si>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</si>
  <si>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</si>
  <si>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</si>
  <si>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</si>
  <si>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</si>
  <si>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</si>
  <si>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</si>
  <si>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</si>
  <si>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</si>
  <si>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</si>
  <si>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</si>
  <si>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</si>
  <si>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</si>
  <si>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</si>
  <si>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</si>
  <si>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</si>
  <si>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</si>
  <si>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</si>
  <si>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</si>
  <si>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</si>
  <si>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</si>
  <si>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</si>
  <si>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</si>
  <si>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</si>
  <si>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</si>
  <si>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</si>
  <si>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</si>
  <si>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</si>
  <si>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</si>
  <si>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</si>
  <si>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</si>
  <si>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</si>
  <si>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</si>
  <si>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</si>
  <si>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</si>
  <si>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</si>
  <si>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</si>
  <si>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</si>
  <si>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</si>
  <si>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</si>
  <si>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</si>
  <si>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</si>
  <si>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</si>
  <si>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</si>
  <si>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</si>
  <si>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</si>
  <si>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</si>
  <si>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</si>
  <si>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</si>
  <si>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</si>
  <si>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</si>
  <si>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</si>
  <si>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</si>
  <si>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</si>
  <si>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</si>
  <si>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</si>
  <si>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</si>
  <si>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</si>
  <si>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</si>
  <si>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</si>
  <si>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</si>
  <si>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</si>
  <si>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</si>
  <si>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</si>
  <si>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</si>
  <si>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</si>
  <si>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</si>
  <si>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</si>
  <si>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</si>
  <si>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</si>
  <si>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</si>
  <si>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</si>
  <si>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</si>
  <si>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</si>
  <si>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</si>
  <si>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</si>
  <si>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</si>
  <si>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</si>
  <si>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</si>
  <si>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</si>
  <si>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</si>
  <si>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</si>
  <si>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</si>
  <si>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</si>
  <si>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</si>
  <si>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</si>
  <si>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</si>
  <si>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</si>
  <si>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</si>
  <si>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</si>
  <si>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</si>
  <si>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</si>
  <si>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</si>
  <si>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</si>
  <si>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</si>
  <si>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</si>
  <si>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</si>
  <si>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</si>
  <si>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</si>
  <si>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</si>
  <si>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</si>
  <si>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</si>
  <si>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</si>
  <si>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</si>
  <si>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</si>
  <si>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</si>
  <si>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</si>
  <si>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</si>
  <si>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</si>
  <si>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</si>
  <si>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</si>
  <si>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</si>
  <si>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</si>
  <si>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</si>
  <si>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</si>
  <si>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</si>
  <si>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</si>
  <si>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</si>
  <si>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</si>
  <si>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</si>
  <si>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</si>
  <si>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</si>
  <si>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</si>
  <si>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</si>
  <si>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</si>
  <si>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</si>
  <si>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</si>
  <si>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</si>
  <si>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</si>
  <si>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</si>
  <si>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</si>
  <si>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</si>
  <si>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</si>
  <si>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</si>
  <si>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</si>
  <si>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</si>
  <si>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</si>
  <si>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</si>
  <si>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</si>
  <si>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</si>
  <si>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</si>
  <si>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</si>
  <si>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</si>
  <si>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</si>
  <si>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</si>
  <si>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</si>
  <si>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</si>
  <si>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</si>
  <si>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</si>
  <si>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</si>
  <si>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</si>
  <si>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</si>
  <si>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</si>
  <si>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</si>
  <si>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</si>
  <si>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</si>
  <si>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</si>
  <si>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</si>
  <si>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</si>
  <si>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</si>
  <si>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</si>
  <si>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</si>
  <si>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</si>
  <si>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</si>
  <si>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</si>
  <si>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</si>
  <si>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</si>
  <si>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</si>
  <si>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</si>
  <si>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</si>
  <si>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</si>
  <si>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</si>
  <si>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</si>
  <si>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</si>
  <si>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</si>
  <si>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</si>
  <si>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</si>
  <si>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</si>
  <si>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</si>
  <si>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</si>
  <si>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</si>
  <si>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</si>
  <si>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</si>
  <si>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</si>
  <si>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</si>
  <si>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</si>
  <si>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</si>
  <si>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</si>
  <si>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</si>
  <si>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</si>
  <si>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</si>
  <si>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</si>
  <si>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</si>
  <si>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</si>
  <si>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</si>
  <si>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</si>
  <si>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</si>
  <si>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</si>
  <si>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</si>
  <si>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</si>
  <si>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</si>
  <si>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</si>
  <si>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</si>
  <si>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</si>
  <si>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</si>
  <si>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</si>
  <si>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</si>
  <si>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</si>
  <si>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</si>
  <si>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</si>
  <si>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</si>
  <si>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</si>
  <si>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</si>
  <si>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</si>
  <si>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</si>
  <si>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</si>
  <si>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</si>
  <si>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</si>
  <si>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</si>
  <si>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</si>
  <si>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</si>
  <si>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</si>
  <si>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</si>
  <si>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</si>
  <si>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</si>
  <si>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</si>
  <si>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</si>
  <si>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</si>
  <si>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</si>
  <si>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</si>
  <si>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</si>
  <si>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</si>
  <si>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</si>
  <si>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</si>
  <si>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</si>
  <si>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</si>
  <si>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</si>
  <si>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</si>
  <si>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</si>
  <si>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</si>
  <si>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</si>
  <si>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</si>
  <si>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</si>
  <si>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</si>
  <si>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</si>
  <si>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</si>
  <si>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</si>
  <si>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</si>
  <si>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</si>
  <si>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</si>
  <si>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</si>
  <si>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</si>
  <si>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</si>
  <si>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</si>
  <si>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</si>
  <si>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</si>
  <si>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</si>
  <si>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</si>
  <si>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</si>
  <si>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</si>
  <si>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</si>
  <si>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</si>
  <si>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</si>
  <si>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</si>
  <si>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</si>
  <si>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</si>
  <si>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</si>
  <si>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</si>
  <si>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</si>
  <si>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</si>
  <si>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</si>
  <si>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</si>
  <si>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</si>
  <si>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</si>
  <si>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</si>
  <si>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</si>
  <si>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</si>
  <si>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</si>
  <si>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</si>
  <si>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</si>
  <si>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</si>
  <si>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</si>
  <si>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</si>
  <si>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</si>
  <si>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</si>
  <si>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</si>
  <si>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</si>
  <si>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</si>
  <si>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</si>
  <si>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</si>
  <si>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</si>
  <si>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</si>
  <si>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</si>
  <si>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</si>
  <si>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</si>
  <si>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</si>
  <si>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</si>
  <si>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</si>
  <si>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</si>
  <si>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</si>
  <si>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</si>
  <si>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</si>
  <si>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</si>
  <si>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</si>
  <si>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</si>
  <si>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</si>
  <si>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</si>
  <si>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</si>
  <si>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</si>
  <si>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</si>
  <si>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</si>
  <si>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</si>
  <si>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</si>
  <si>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</si>
  <si>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</si>
  <si>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</si>
  <si>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</si>
  <si>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</si>
  <si>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</si>
  <si>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</si>
  <si>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</si>
  <si>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</si>
  <si>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</si>
  <si>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</si>
  <si>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</si>
  <si>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</si>
  <si>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</si>
  <si>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</si>
  <si>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</si>
  <si>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</si>
  <si>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</si>
  <si>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</si>
  <si>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</si>
  <si>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</si>
  <si>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</si>
  <si>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</si>
  <si>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</si>
  <si>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</si>
  <si>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</si>
  <si>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</si>
  <si>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</si>
  <si>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</si>
  <si>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</si>
  <si>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</si>
  <si>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</si>
  <si>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</si>
  <si>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</si>
  <si>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</si>
  <si>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</si>
  <si>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</si>
  <si>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</si>
  <si>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</si>
  <si>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</si>
  <si>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</si>
  <si>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</si>
  <si>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</si>
  <si>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</si>
  <si>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</si>
  <si>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</si>
  <si>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</si>
  <si>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</si>
  <si>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</si>
  <si>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</si>
  <si>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</si>
  <si>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</si>
  <si>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</si>
  <si>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</si>
  <si>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</si>
  <si>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</si>
  <si>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</si>
  <si>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</si>
  <si>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</si>
  <si>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</si>
  <si>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</si>
  <si>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</si>
  <si>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</si>
  <si>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</si>
  <si>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</si>
  <si>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</si>
  <si>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</si>
  <si>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</si>
  <si>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</si>
  <si>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</si>
  <si>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</si>
  <si>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</si>
  <si>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</si>
  <si>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</si>
  <si>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</si>
  <si>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</si>
  <si>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</si>
  <si>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</si>
  <si>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</si>
  <si>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</si>
  <si>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</si>
  <si>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</si>
  <si>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</si>
  <si>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</si>
  <si>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</si>
  <si>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</si>
  <si>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</si>
  <si>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</si>
  <si>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</si>
  <si>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</si>
  <si>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</si>
  <si>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</si>
  <si>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</si>
  <si>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</si>
  <si>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</si>
  <si>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</si>
  <si>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</si>
  <si>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</si>
  <si>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</si>
  <si>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</si>
  <si>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</si>
  <si>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</si>
  <si>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</si>
  <si>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</si>
  <si>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</si>
  <si>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</si>
  <si>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</si>
  <si>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</si>
  <si>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</si>
  <si>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</si>
  <si>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</si>
  <si>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</si>
  <si>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</si>
  <si>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</si>
  <si>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</si>
  <si>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</si>
  <si>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</si>
  <si>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</si>
  <si>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</si>
  <si>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</si>
  <si>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</si>
  <si>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</si>
  <si>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</si>
  <si>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</si>
  <si>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</si>
  <si>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</si>
  <si>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</si>
  <si>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</si>
  <si>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</si>
  <si>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</si>
  <si>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</si>
  <si>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</si>
  <si>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</si>
  <si>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</si>
  <si>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</si>
  <si>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</si>
  <si>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</si>
  <si>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</si>
  <si>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</si>
  <si>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</si>
  <si>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</si>
  <si>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</si>
  <si>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</si>
  <si>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</si>
  <si>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</si>
  <si>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</si>
  <si>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</si>
  <si>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</si>
  <si>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</si>
  <si>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</si>
  <si>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</si>
  <si>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</si>
  <si>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</si>
  <si>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</si>
  <si>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</si>
  <si>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</si>
  <si>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</si>
  <si>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</si>
  <si>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</si>
  <si>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</si>
  <si>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</si>
  <si>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</si>
  <si>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</si>
  <si>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</si>
  <si>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</si>
  <si>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</si>
  <si>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</si>
  <si>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</si>
  <si>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</si>
  <si>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</si>
  <si>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</si>
  <si>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</si>
  <si>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</si>
  <si>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</si>
  <si>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</si>
  <si>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</si>
  <si>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</si>
  <si>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</si>
  <si>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</si>
  <si>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</si>
  <si>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</si>
  <si>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</si>
  <si>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</si>
  <si>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</si>
  <si>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</si>
  <si>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</si>
  <si>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</si>
  <si>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</si>
  <si>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</si>
  <si>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</si>
  <si>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</si>
  <si>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</si>
  <si>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</si>
  <si>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</si>
  <si>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</si>
  <si>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</si>
  <si>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</si>
  <si>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</si>
  <si>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</si>
  <si>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</si>
  <si>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</si>
  <si>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</si>
  <si>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</si>
  <si>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</si>
  <si>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</si>
  <si>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</si>
  <si>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</si>
  <si>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</si>
  <si>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</si>
  <si>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</si>
  <si>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</si>
  <si>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</si>
  <si>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</si>
  <si>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</si>
  <si>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</si>
  <si>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</si>
  <si>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</si>
  <si>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</si>
  <si>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</si>
  <si>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</si>
  <si>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</si>
  <si>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</si>
  <si>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</si>
  <si>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</si>
  <si>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</si>
  <si>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</si>
  <si>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</si>
  <si>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</si>
  <si>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</si>
  <si>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</si>
  <si>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</si>
  <si>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</si>
  <si>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</si>
  <si>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</si>
  <si>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</si>
  <si>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</si>
  <si>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</si>
  <si>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</si>
  <si>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</si>
  <si>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</si>
  <si>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</si>
  <si>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</si>
  <si>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</si>
  <si>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</si>
  <si>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</si>
  <si>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</si>
  <si>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</si>
  <si>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</si>
  <si>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</si>
  <si>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</si>
  <si>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</si>
  <si>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</si>
  <si>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</si>
  <si>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</si>
  <si>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</si>
  <si>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</si>
  <si>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</si>
  <si>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</si>
  <si>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</si>
  <si>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</si>
  <si>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</si>
  <si>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</si>
  <si>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</si>
  <si>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</si>
  <si>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</si>
  <si>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</si>
  <si>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</si>
  <si>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</si>
  <si>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</si>
  <si>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</si>
  <si>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</si>
  <si>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</si>
  <si>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</si>
  <si>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</si>
  <si>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</si>
  <si>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</si>
  <si>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</si>
  <si>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</si>
  <si>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</si>
  <si>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</si>
  <si>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</si>
  <si>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</si>
  <si>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</si>
  <si>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</si>
  <si>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</si>
  <si>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</si>
  <si>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</si>
  <si>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</si>
  <si>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</si>
  <si>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</si>
  <si>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</si>
  <si>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</si>
  <si>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</si>
  <si>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</si>
  <si>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</si>
  <si>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</si>
  <si>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</si>
  <si>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</si>
  <si>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</si>
  <si>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</si>
  <si>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</si>
  <si>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</si>
  <si>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</si>
  <si>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</si>
  <si>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</si>
  <si>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</si>
  <si>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</si>
  <si>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</si>
  <si>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</si>
  <si>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</si>
  <si>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</si>
  <si>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</si>
  <si>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</si>
  <si>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</si>
  <si>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</si>
  <si>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</si>
  <si>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</si>
  <si>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</si>
  <si>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</si>
  <si>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</si>
  <si>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</si>
  <si>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</si>
  <si>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</si>
  <si>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</si>
  <si>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</si>
  <si>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</si>
  <si>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</si>
  <si>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</si>
  <si>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</si>
  <si>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</si>
  <si>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</si>
  <si>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</si>
  <si>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</si>
  <si>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</si>
  <si>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</si>
  <si>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</si>
  <si>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</si>
  <si>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</si>
  <si>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</si>
  <si>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</si>
  <si>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</si>
  <si>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</si>
  <si>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</si>
  <si>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</si>
  <si>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</si>
  <si>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</si>
  <si>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</si>
  <si>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</si>
  <si>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</si>
  <si>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</si>
  <si>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</si>
  <si>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</si>
  <si>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</si>
  <si>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</si>
  <si>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</si>
  <si>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</si>
  <si>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</si>
  <si>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</si>
  <si>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</si>
  <si>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</si>
  <si>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</si>
  <si>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</si>
  <si>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</si>
  <si>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</si>
  <si>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</si>
  <si>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</si>
  <si>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</si>
  <si>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</si>
  <si>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</si>
  <si>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</si>
  <si>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</si>
  <si>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</si>
  <si>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</si>
  <si>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</si>
  <si>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</si>
  <si>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</si>
  <si>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</si>
  <si>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</si>
  <si>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</si>
  <si>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</si>
  <si>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</si>
  <si>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</si>
  <si>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</si>
  <si>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</si>
  <si>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</si>
  <si>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</si>
  <si>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</si>
  <si>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</si>
  <si>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</si>
  <si>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</si>
  <si>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</si>
  <si>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</si>
  <si>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</si>
  <si>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</si>
  <si>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</si>
  <si>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</si>
  <si>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</si>
  <si>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</si>
  <si>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</si>
  <si>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</si>
  <si>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</si>
  <si>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</si>
  <si>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</si>
  <si>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</si>
  <si>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</si>
  <si>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</si>
  <si>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</si>
  <si>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</si>
  <si>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</si>
  <si>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</si>
  <si>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</si>
  <si>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</si>
  <si>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</si>
  <si>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</si>
  <si>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</si>
  <si>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</si>
  <si>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</si>
  <si>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</si>
  <si>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</si>
  <si>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</si>
  <si>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</si>
  <si>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</si>
  <si>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</si>
  <si>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</si>
  <si>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</si>
  <si>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</si>
  <si>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</si>
  <si>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</si>
  <si>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</si>
  <si>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</si>
  <si>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</si>
  <si>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</si>
  <si>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</si>
  <si>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</si>
  <si>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</si>
  <si>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</si>
  <si>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</si>
  <si>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</si>
  <si>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</si>
  <si>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</si>
  <si>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</si>
  <si>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</si>
  <si>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</si>
  <si>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</si>
  <si>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</si>
  <si>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</si>
  <si>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</si>
  <si>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</si>
  <si>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</si>
  <si>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</si>
  <si>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</si>
  <si>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</si>
  <si>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</si>
  <si>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</si>
  <si>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</si>
  <si>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</si>
  <si>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</si>
  <si>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</si>
  <si>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</si>
  <si>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</si>
  <si>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</si>
  <si>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</si>
  <si>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</si>
  <si>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</si>
  <si>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</si>
  <si>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</si>
  <si>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</si>
  <si>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</si>
  <si>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</si>
  <si>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</si>
  <si>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</si>
  <si>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</si>
  <si>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</si>
  <si>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</si>
  <si>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</si>
  <si>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</si>
  <si>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</si>
  <si>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</si>
  <si>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</si>
  <si>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</si>
  <si>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</si>
  <si>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</si>
  <si>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</si>
  <si>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</si>
  <si>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</si>
  <si>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</si>
  <si>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</si>
  <si>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</si>
  <si>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</si>
  <si>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</si>
  <si>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</si>
  <si>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</si>
  <si>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</si>
  <si>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</si>
  <si>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</si>
  <si>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</si>
  <si>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</si>
  <si>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</si>
  <si>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</si>
  <si>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</si>
  <si>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</si>
  <si>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</si>
  <si>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</si>
  <si>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</si>
  <si>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</si>
  <si>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</si>
  <si>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</si>
  <si>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</si>
  <si>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</si>
  <si>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</si>
  <si>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</si>
  <si>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</si>
  <si>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</si>
  <si>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</si>
  <si>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</si>
  <si>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</si>
  <si>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</si>
  <si>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</si>
  <si>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</si>
  <si>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</si>
  <si>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</si>
  <si>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</si>
  <si>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</si>
  <si>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</si>
  <si>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</si>
  <si>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</si>
  <si>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</si>
  <si>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</si>
  <si>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</si>
  <si>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</si>
  <si>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</si>
  <si>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</si>
  <si>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</si>
  <si>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</si>
  <si>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</si>
  <si>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</si>
  <si>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</si>
  <si>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</si>
  <si>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</si>
  <si>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</si>
  <si>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</si>
  <si>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</si>
  <si>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</si>
  <si>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</si>
  <si>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</si>
  <si>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</si>
  <si>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</si>
  <si>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</si>
  <si>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</si>
  <si>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</si>
  <si>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</si>
  <si>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</si>
  <si>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</si>
  <si>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</si>
  <si>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</si>
  <si>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</si>
  <si>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</si>
  <si>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</si>
  <si>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</si>
  <si>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</si>
  <si>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</si>
  <si>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</si>
  <si>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</si>
  <si>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</si>
  <si>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</si>
  <si>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</si>
  <si>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</si>
  <si>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</si>
  <si>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</si>
  <si>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</si>
  <si>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</si>
  <si>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</si>
  <si>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</si>
  <si>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</si>
  <si>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</si>
  <si>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</si>
  <si>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</si>
  <si>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</si>
  <si>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</si>
  <si>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</si>
  <si>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</si>
  <si>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</si>
  <si>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</si>
  <si>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</si>
  <si>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</si>
  <si>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</si>
  <si>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</si>
  <si>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</si>
  <si>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</si>
  <si>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</si>
  <si>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</si>
  <si>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</si>
  <si>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</si>
  <si>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</si>
  <si>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</si>
  <si>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</si>
  <si>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</si>
  <si>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</si>
  <si>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</si>
  <si>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</si>
  <si>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</si>
  <si>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</si>
  <si>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</si>
  <si>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</si>
  <si>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</si>
  <si>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</si>
  <si>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</si>
  <si>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</si>
  <si>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</si>
  <si>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</si>
  <si>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</si>
  <si>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</si>
  <si>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</si>
  <si>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</si>
  <si>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</si>
  <si>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</si>
  <si>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</si>
  <si>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</si>
  <si>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</si>
  <si>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</si>
  <si>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</si>
  <si>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</si>
  <si>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</si>
  <si>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</si>
  <si>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</si>
  <si>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</si>
  <si>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</si>
  <si>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</si>
  <si>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</si>
  <si>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</si>
  <si>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</si>
  <si>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</si>
  <si>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</si>
  <si>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</si>
  <si>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</si>
  <si>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</si>
  <si>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</si>
  <si>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</si>
  <si>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</si>
  <si>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</si>
  <si>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</si>
  <si>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</si>
  <si>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</si>
  <si>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</si>
  <si>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</si>
  <si>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</si>
  <si>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</si>
  <si>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</si>
  <si>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</si>
  <si>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</si>
  <si>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</si>
  <si>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</si>
  <si>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</si>
  <si>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</si>
  <si>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</si>
  <si>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</si>
  <si>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</si>
  <si>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</si>
  <si>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</si>
  <si>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</si>
  <si>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</si>
  <si>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</si>
  <si>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</si>
  <si>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</si>
  <si>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</si>
  <si>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</si>
  <si>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</si>
  <si>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</si>
  <si>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</si>
  <si>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</si>
  <si>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</si>
  <si>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</si>
  <si>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</si>
  <si>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</si>
  <si>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</si>
  <si>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</si>
  <si>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</si>
  <si>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</si>
  <si>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</si>
  <si>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</si>
  <si>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</si>
  <si>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</si>
  <si>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</si>
  <si>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</si>
  <si>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</si>
  <si>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</si>
  <si>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</si>
  <si>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</si>
  <si>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</si>
  <si>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</si>
  <si>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</si>
  <si>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</si>
  <si>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</si>
  <si>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</si>
  <si>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</si>
  <si>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</si>
  <si>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</si>
  <si>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</si>
  <si>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</si>
  <si>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</si>
  <si>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</si>
  <si>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</si>
  <si>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</si>
  <si>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</si>
  <si>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</si>
  <si>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</si>
  <si>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</si>
  <si>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</si>
  <si>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</si>
  <si>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</si>
  <si>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</si>
  <si>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</si>
  <si>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</si>
  <si>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</si>
  <si>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</si>
  <si>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</si>
  <si>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</si>
  <si>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</si>
  <si>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</si>
  <si>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</si>
  <si>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</si>
  <si>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</si>
  <si>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</si>
  <si>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</si>
  <si>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</si>
  <si>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</si>
  <si>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</si>
  <si>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</si>
  <si>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</si>
  <si>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</si>
  <si>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</si>
  <si>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</si>
  <si>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</si>
  <si>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</si>
  <si>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</si>
  <si>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</si>
  <si>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</si>
  <si>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</si>
  <si>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</si>
  <si>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</si>
  <si>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</si>
  <si>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</si>
  <si>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</si>
  <si>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</si>
  <si>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</si>
  <si>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</si>
  <si>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</si>
  <si>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</si>
  <si>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</si>
  <si>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</si>
  <si>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</si>
  <si>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</si>
  <si>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</si>
  <si>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</si>
  <si>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</si>
  <si>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</si>
  <si>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</si>
  <si>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</si>
  <si>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</si>
  <si>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</si>
  <si>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</si>
  <si>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</si>
  <si>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</si>
  <si>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</si>
  <si>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</si>
  <si>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</si>
  <si>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</si>
  <si>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</si>
  <si>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</si>
  <si>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</si>
  <si>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</si>
  <si>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</si>
  <si>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</si>
  <si>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</si>
  <si>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</si>
  <si>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</si>
  <si>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</si>
  <si>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</si>
  <si>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</si>
  <si>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</si>
  <si>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</si>
  <si>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</si>
  <si>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</si>
  <si>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</si>
  <si>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</si>
  <si>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</si>
  <si>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</si>
  <si>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</si>
  <si>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</si>
  <si>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</si>
  <si>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</si>
  <si>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</si>
  <si>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</si>
  <si>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</si>
  <si>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</si>
  <si>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</si>
  <si>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</si>
  <si>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</si>
  <si>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</si>
  <si>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</si>
  <si>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</si>
  <si>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</si>
  <si>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</si>
  <si>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</si>
  <si>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</si>
  <si>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</si>
  <si>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</si>
  <si>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</si>
  <si>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</si>
  <si>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</si>
  <si>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</si>
  <si>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</si>
  <si>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</si>
  <si>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</si>
  <si>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</si>
  <si>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</si>
  <si>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</si>
  <si>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</si>
  <si>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</si>
  <si>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</si>
  <si>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</si>
  <si>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</si>
  <si>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</si>
  <si>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</si>
  <si>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</si>
  <si>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</si>
  <si>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</si>
  <si>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</si>
  <si>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</si>
  <si>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</si>
  <si>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</si>
  <si>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</si>
  <si>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</si>
  <si>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</si>
  <si>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</si>
  <si>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</si>
  <si>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</si>
  <si>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</si>
  <si>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</si>
  <si>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</si>
  <si>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</si>
  <si>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</si>
  <si>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</si>
  <si>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</si>
  <si>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</si>
  <si>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</si>
  <si>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</si>
  <si>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</si>
  <si>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</si>
  <si>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</si>
  <si>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</si>
  <si>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</si>
  <si>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</si>
  <si>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</si>
  <si>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</si>
  <si>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</si>
  <si>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</si>
  <si>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</si>
  <si>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</si>
  <si>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</si>
  <si>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</si>
  <si>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</si>
  <si>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</si>
  <si>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</si>
  <si>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</si>
  <si>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</si>
  <si>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</si>
  <si>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</si>
  <si>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</si>
  <si>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</si>
  <si>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</si>
  <si>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</si>
  <si>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</si>
  <si>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</si>
  <si>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</si>
  <si>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</si>
  <si>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</si>
  <si>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</si>
  <si>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</si>
  <si>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</si>
  <si>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</si>
  <si>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</si>
  <si>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</si>
  <si>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</si>
  <si>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</si>
  <si>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</si>
  <si>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</si>
  <si>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</si>
  <si>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</si>
  <si>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</si>
  <si>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</si>
  <si>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</si>
  <si>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</si>
  <si>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</si>
  <si>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</si>
  <si>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</si>
  <si>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</si>
  <si>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</si>
  <si>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</si>
  <si>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</si>
  <si>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</si>
  <si>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</si>
  <si>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</si>
  <si>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</si>
  <si>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</si>
  <si>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</si>
  <si>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</si>
  <si>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</si>
  <si>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</si>
  <si>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</si>
  <si>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</si>
  <si>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</si>
  <si>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</si>
  <si>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</si>
  <si>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</si>
  <si>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</si>
  <si>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</si>
  <si>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</si>
  <si>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</si>
  <si>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</si>
  <si>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</si>
  <si>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</si>
  <si>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</si>
  <si>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</si>
  <si>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</si>
  <si>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</si>
  <si>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</si>
  <si>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</si>
  <si>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</si>
  <si>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</si>
  <si>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</si>
  <si>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</si>
  <si>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</si>
  <si>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</si>
  <si>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</si>
  <si>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</si>
  <si>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</si>
  <si>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</si>
  <si>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</si>
  <si>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</si>
  <si>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</si>
  <si>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</si>
  <si>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</si>
  <si>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</si>
  <si>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</si>
  <si>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</si>
  <si>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</si>
  <si>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</si>
  <si>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</si>
  <si>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</si>
  <si>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</si>
  <si>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</si>
  <si>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</si>
  <si>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</si>
  <si>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</si>
  <si>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</si>
  <si>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</si>
  <si>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</si>
  <si>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</si>
  <si>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</si>
  <si>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</si>
  <si>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</si>
  <si>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</si>
  <si>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</si>
  <si>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</si>
  <si>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</si>
  <si>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</si>
  <si>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</si>
  <si>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</si>
  <si>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</si>
  <si>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</si>
  <si>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</si>
  <si>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</si>
  <si>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</si>
  <si>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</si>
  <si>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</si>
  <si>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</si>
  <si>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</si>
  <si>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</si>
  <si>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</si>
  <si>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</si>
  <si>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</si>
  <si>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</si>
  <si>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</si>
  <si>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</si>
  <si>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</si>
  <si>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</si>
  <si>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</si>
  <si>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</si>
  <si>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</si>
  <si>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</si>
  <si>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</si>
  <si>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</si>
  <si>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</si>
  <si>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</si>
  <si>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</si>
  <si>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</si>
  <si>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</si>
  <si>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</si>
  <si>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</si>
  <si>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</si>
  <si>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</si>
  <si>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</si>
  <si>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</si>
  <si>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</si>
  <si>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</si>
  <si>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</si>
  <si>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</si>
  <si>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</si>
  <si>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</si>
  <si>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</si>
  <si>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</si>
  <si>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</si>
  <si>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</si>
  <si>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</si>
  <si>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</si>
  <si>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</si>
  <si>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</si>
  <si>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</si>
  <si>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</si>
  <si>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</si>
  <si>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</si>
  <si>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</si>
  <si>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</si>
  <si>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</si>
  <si>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</si>
  <si>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</si>
  <si>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</si>
  <si>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</si>
  <si>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</si>
  <si>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</si>
  <si>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</si>
  <si>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</si>
  <si>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</si>
  <si>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</si>
  <si>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</si>
  <si>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</si>
  <si>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</si>
  <si>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</si>
  <si>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</si>
  <si>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</si>
  <si>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</si>
  <si>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</si>
  <si>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</si>
  <si>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</si>
  <si>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</si>
  <si>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</si>
  <si>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</si>
  <si>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</si>
  <si>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</si>
  <si>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</si>
  <si>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</si>
  <si>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</si>
  <si>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</si>
  <si>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</si>
  <si>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</si>
  <si>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</si>
  <si>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</si>
  <si>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</si>
  <si>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</si>
  <si>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</si>
  <si>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</si>
  <si>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</si>
  <si>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</si>
  <si>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</si>
  <si>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</si>
  <si>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</si>
  <si>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</si>
  <si>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</si>
  <si>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</si>
  <si>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</si>
  <si>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</si>
  <si>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</si>
  <si>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</si>
  <si>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</si>
  <si>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</si>
  <si>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</si>
  <si>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</si>
  <si>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</si>
  <si>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</si>
  <si>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</si>
  <si>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</si>
  <si>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</si>
  <si>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</si>
  <si>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</si>
  <si>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</si>
  <si>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</si>
  <si>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</si>
  <si>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</si>
  <si>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</si>
  <si>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</si>
  <si>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</si>
  <si>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</si>
  <si>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</si>
  <si>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</si>
  <si>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</si>
  <si>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</si>
  <si>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</si>
  <si>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</si>
  <si>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</si>
  <si>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</si>
  <si>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</si>
  <si>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</si>
  <si>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</si>
  <si>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</si>
  <si>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</si>
  <si>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</si>
  <si>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</si>
  <si>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</si>
  <si>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</si>
  <si>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</si>
  <si>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</si>
  <si>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</si>
  <si>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</si>
  <si>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</si>
  <si>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</si>
  <si>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</si>
  <si>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</si>
  <si>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</si>
  <si>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</si>
  <si>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</si>
  <si>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</si>
  <si>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</si>
  <si>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</si>
  <si>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</si>
  <si>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</si>
  <si>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</si>
  <si>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</si>
  <si>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</si>
  <si>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</si>
  <si>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</si>
  <si>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</si>
  <si>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</si>
  <si>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</si>
  <si>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</si>
  <si>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</si>
  <si>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</si>
  <si>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</si>
  <si>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</si>
  <si>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</si>
  <si>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</si>
  <si>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</si>
  <si>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</si>
  <si>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</si>
  <si>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</si>
  <si>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</si>
  <si>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</si>
  <si>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</si>
  <si>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</si>
  <si>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</si>
  <si>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</si>
  <si>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</si>
  <si>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</si>
  <si>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</si>
  <si>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</si>
  <si>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</si>
  <si>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</si>
  <si>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</si>
  <si>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</si>
  <si>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</si>
  <si>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</si>
  <si>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</si>
  <si>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</si>
  <si>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</si>
  <si>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</si>
  <si>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</si>
  <si>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</si>
  <si>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</si>
  <si>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</si>
  <si>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</si>
  <si>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</si>
  <si>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</si>
  <si>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</si>
  <si>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</si>
  <si>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</si>
  <si>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</si>
  <si>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</si>
  <si>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</si>
  <si>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</si>
  <si>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</si>
  <si>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</si>
  <si>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</si>
  <si>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</si>
  <si>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</si>
  <si>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</si>
  <si>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</si>
  <si>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</si>
  <si>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</si>
  <si>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</si>
  <si>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</si>
  <si>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</si>
  <si>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</si>
  <si>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</si>
  <si>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</si>
  <si>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</si>
  <si>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</si>
  <si>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</si>
  <si>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</si>
  <si>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</si>
  <si>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</si>
  <si>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</si>
  <si>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</si>
  <si>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</si>
  <si>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</si>
  <si>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</si>
  <si>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</si>
  <si>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</si>
  <si>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</si>
  <si>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</si>
  <si>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</si>
  <si>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</si>
  <si>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</si>
  <si>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</si>
  <si>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</si>
  <si>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</si>
  <si>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</si>
  <si>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</si>
  <si>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</si>
  <si>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</si>
  <si>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</si>
  <si>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</si>
  <si>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</si>
  <si>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</si>
  <si>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</si>
  <si>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</si>
  <si>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</si>
  <si>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</si>
  <si>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</si>
  <si>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</si>
  <si>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</si>
  <si>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</si>
  <si>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</si>
  <si>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</si>
  <si>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</si>
  <si>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</si>
  <si>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</si>
  <si>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</si>
  <si>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</si>
  <si>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</si>
  <si>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</si>
  <si>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</si>
  <si>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</si>
  <si>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</si>
  <si>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</si>
  <si>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</si>
  <si>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</si>
  <si>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</si>
  <si>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</si>
  <si>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</si>
  <si>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</si>
  <si>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</si>
  <si>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</si>
  <si>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</si>
  <si>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</si>
  <si>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</si>
  <si>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</si>
  <si>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</si>
  <si>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</si>
  <si>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</si>
  <si>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</si>
  <si>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</si>
  <si>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</si>
  <si>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</si>
  <si>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</si>
  <si>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</si>
  <si>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</si>
  <si>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</si>
  <si>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</si>
  <si>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</si>
  <si>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</si>
  <si>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</si>
  <si>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</si>
  <si>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</si>
  <si>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</si>
  <si>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</si>
  <si>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</si>
  <si>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</si>
  <si>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</si>
  <si>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</si>
  <si>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</si>
  <si>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</si>
  <si>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</si>
  <si>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</si>
  <si>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</si>
  <si>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</si>
  <si>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</si>
  <si>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</si>
  <si>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</si>
  <si>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</si>
  <si>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</si>
  <si>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</si>
  <si>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</si>
  <si>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</si>
  <si>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</si>
  <si>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</si>
  <si>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</si>
  <si>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</si>
  <si>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</si>
  <si>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</si>
  <si>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</si>
  <si>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</si>
  <si>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</si>
  <si>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</si>
  <si>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</si>
  <si>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</si>
  <si>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</si>
  <si>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</si>
  <si>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</si>
  <si>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</si>
  <si>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</si>
  <si>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</si>
  <si>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</si>
  <si>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</si>
  <si>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</si>
  <si>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</si>
  <si>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</si>
  <si>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</si>
  <si>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</si>
  <si>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</si>
  <si>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</si>
  <si>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</si>
  <si>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</si>
  <si>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</si>
  <si>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</si>
  <si>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</si>
  <si>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</si>
  <si>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</si>
  <si>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</si>
  <si>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</si>
  <si>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</si>
  <si>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</si>
  <si>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</si>
  <si>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</si>
  <si>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</si>
  <si>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</si>
  <si>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</si>
  <si>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</si>
  <si>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</si>
  <si>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</si>
  <si>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</si>
  <si>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</si>
  <si>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</si>
  <si>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</si>
  <si>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</si>
  <si>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</si>
  <si>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</si>
  <si>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</si>
  <si>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</si>
  <si>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</si>
  <si>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</si>
  <si>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</si>
  <si>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</si>
  <si>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</si>
  <si>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</si>
  <si>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</si>
  <si>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</si>
  <si>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</si>
  <si>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</si>
  <si>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</si>
  <si>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</si>
  <si>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</si>
  <si>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</si>
  <si>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</si>
  <si>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</si>
  <si>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</si>
  <si>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</si>
  <si>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</si>
  <si>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</si>
  <si>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</si>
  <si>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</si>
  <si>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</si>
  <si>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</si>
  <si>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</si>
  <si>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</si>
  <si>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</si>
  <si>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</si>
  <si>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</si>
  <si>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</si>
  <si>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</si>
  <si>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</si>
  <si>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</si>
  <si>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</si>
  <si>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</si>
  <si>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</si>
  <si>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</si>
  <si>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</si>
  <si>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</si>
  <si>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</si>
  <si>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</si>
  <si>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</si>
  <si>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</si>
  <si>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</si>
  <si>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</si>
  <si>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</si>
  <si>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</si>
  <si>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</si>
  <si>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</si>
  <si>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</si>
  <si>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</si>
  <si>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</si>
  <si>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</si>
  <si>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</si>
  <si>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</si>
  <si>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</si>
  <si>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</si>
  <si>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</si>
  <si>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</si>
  <si>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</si>
  <si>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</si>
  <si>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</si>
  <si>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</si>
  <si>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</si>
  <si>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</si>
  <si>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</si>
  <si>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</si>
  <si>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</si>
  <si>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</si>
  <si>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</si>
  <si>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</si>
  <si>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</si>
  <si>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</si>
  <si>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</si>
  <si>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</si>
  <si>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</si>
  <si>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</si>
  <si>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</si>
  <si>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</si>
  <si>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</si>
  <si>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</si>
  <si>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</si>
  <si>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</si>
  <si>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</si>
  <si>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</si>
  <si>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</si>
  <si>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</si>
  <si>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</si>
  <si>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</si>
  <si>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</si>
  <si>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</si>
  <si>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</si>
  <si>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</si>
  <si>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</si>
  <si>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</si>
  <si>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</si>
  <si>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</si>
  <si>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</si>
  <si>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</si>
  <si>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</si>
  <si>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</si>
  <si>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</si>
  <si>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</si>
  <si>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</si>
  <si>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</si>
  <si>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</si>
  <si>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</si>
  <si>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</si>
  <si>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</si>
  <si>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</si>
  <si>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</si>
  <si>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</si>
  <si>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</si>
  <si>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</si>
  <si>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</si>
  <si>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</si>
  <si>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</si>
  <si>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</si>
  <si>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</si>
  <si>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</si>
  <si>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</si>
  <si>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</si>
  <si>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</si>
  <si>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</si>
  <si>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</si>
  <si>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</si>
  <si>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</si>
  <si>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</si>
  <si>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</si>
  <si>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</si>
  <si>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</si>
  <si>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</si>
  <si>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</si>
  <si>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</si>
  <si>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</si>
  <si>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</si>
  <si>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</si>
  <si>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</si>
  <si>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</si>
  <si>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</si>
  <si>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</si>
  <si>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</si>
  <si>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</si>
  <si>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</si>
  <si>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</si>
  <si>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</si>
  <si>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</si>
  <si>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</si>
  <si>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</si>
  <si>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</si>
  <si>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</si>
  <si>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</si>
  <si>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</si>
  <si>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</si>
  <si>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</si>
  <si>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</si>
  <si>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</si>
  <si>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</si>
  <si>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</si>
  <si>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</si>
  <si>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</si>
  <si>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</si>
  <si>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</si>
  <si>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</si>
  <si>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</si>
  <si>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</si>
  <si>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</si>
  <si>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</si>
  <si>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</si>
  <si>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</si>
  <si>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</si>
  <si>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</si>
  <si>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</si>
  <si>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</si>
  <si>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</si>
  <si>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</si>
  <si>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</si>
  <si>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</si>
  <si>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</si>
  <si>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</si>
  <si>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</si>
  <si>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</si>
  <si>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</si>
  <si>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</si>
  <si>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</si>
  <si>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</si>
  <si>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</si>
  <si>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</si>
  <si>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</si>
  <si>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</si>
  <si>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</si>
  <si>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</si>
  <si>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</si>
  <si>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</si>
  <si>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</si>
  <si>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</si>
  <si>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</si>
  <si>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</si>
  <si>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</si>
  <si>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</si>
  <si>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</si>
  <si>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</si>
  <si>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</si>
  <si>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</si>
  <si>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</si>
  <si>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</si>
  <si>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</si>
  <si>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</si>
  <si>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</si>
  <si>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</si>
  <si>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</si>
  <si>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</si>
  <si>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</si>
  <si>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</si>
  <si>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</si>
  <si>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</si>
  <si>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</si>
  <si>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</si>
  <si>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</si>
  <si>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</si>
  <si>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</si>
  <si>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</si>
  <si>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</si>
  <si>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</si>
  <si>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</si>
  <si>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</si>
  <si>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</si>
  <si>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</si>
  <si>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</si>
  <si>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</si>
  <si>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</si>
  <si>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</si>
  <si>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</si>
  <si>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</si>
  <si>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</si>
  <si>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</si>
  <si>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</si>
  <si>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</si>
  <si>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</si>
  <si>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</si>
  <si>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</si>
  <si>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</si>
  <si>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</si>
  <si>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</si>
  <si>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</si>
  <si>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</si>
  <si>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</si>
  <si>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</si>
  <si>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</si>
  <si>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</si>
  <si>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</si>
  <si>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</si>
  <si>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</si>
  <si>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</si>
  <si>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</si>
  <si>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</si>
  <si>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</si>
  <si>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</si>
  <si>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</si>
  <si>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</si>
  <si>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</si>
  <si>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</si>
  <si>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</si>
  <si>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</si>
  <si>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</si>
  <si>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</si>
  <si>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</si>
  <si>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</si>
  <si>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</si>
  <si>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</si>
  <si>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</si>
  <si>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</si>
  <si>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</si>
  <si>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</si>
  <si>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</si>
  <si>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</si>
  <si>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</si>
  <si>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</si>
  <si>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</si>
  <si>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</si>
  <si>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</si>
  <si>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</si>
  <si>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</si>
  <si>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</si>
  <si>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</si>
  <si>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</si>
  <si>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</si>
  <si>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</si>
  <si>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</si>
  <si>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</si>
  <si>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</si>
  <si>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</si>
  <si>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</si>
  <si>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</si>
  <si>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</si>
  <si>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</si>
  <si>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</si>
  <si>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</si>
  <si>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</si>
  <si>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</si>
  <si>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</si>
  <si>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</si>
  <si>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</si>
  <si>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</si>
  <si>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</si>
  <si>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</si>
  <si>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</si>
  <si>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</si>
  <si>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</si>
  <si>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</si>
  <si>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</si>
  <si>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</si>
  <si>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</si>
  <si>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</si>
  <si>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</si>
  <si>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</si>
  <si>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</si>
  <si>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</si>
  <si>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</si>
  <si>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</si>
  <si>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</si>
  <si>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</si>
  <si>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</si>
  <si>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</si>
  <si>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</si>
  <si>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</si>
  <si>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</si>
  <si>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</si>
  <si>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</si>
  <si>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</si>
  <si>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</si>
  <si>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</si>
  <si>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</si>
  <si>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</si>
  <si>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</si>
  <si>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</si>
  <si>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</si>
  <si>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</si>
  <si>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</si>
  <si>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</si>
  <si>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</si>
  <si>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</si>
  <si>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</si>
  <si>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</si>
  <si>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</si>
  <si>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</si>
  <si>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</si>
  <si>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</si>
  <si>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</si>
  <si>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</si>
  <si>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</si>
  <si>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</si>
  <si>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</si>
  <si>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</si>
  <si>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</si>
  <si>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</si>
  <si>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</si>
  <si>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</si>
  <si>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</si>
  <si>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</si>
  <si>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</si>
  <si>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</si>
  <si>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</si>
  <si>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</si>
  <si>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</si>
  <si>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</si>
  <si>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</si>
  <si>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</si>
  <si>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</si>
  <si>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</si>
  <si>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</si>
  <si>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</si>
  <si>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</si>
  <si>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</si>
  <si>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</si>
  <si>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</si>
  <si>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</si>
  <si>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</si>
  <si>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</si>
  <si>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</si>
  <si>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</si>
  <si>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</si>
  <si>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</si>
  <si>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</si>
  <si>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</si>
  <si>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</si>
  <si>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</si>
  <si>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</si>
  <si>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</si>
  <si>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</si>
  <si>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</si>
  <si>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</si>
  <si>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</si>
  <si>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</si>
  <si>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</si>
  <si>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</si>
  <si>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</si>
  <si>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</si>
  <si>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</si>
  <si>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</si>
  <si>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</si>
  <si>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</si>
  <si>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</si>
  <si>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</si>
  <si>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</si>
  <si>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</si>
  <si>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</si>
  <si>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</si>
  <si>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</si>
  <si>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</si>
  <si>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</si>
  <si>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</si>
  <si>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</si>
  <si>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</si>
  <si>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</si>
  <si>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</si>
  <si>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</si>
  <si>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</si>
  <si>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</si>
  <si>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</si>
  <si>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</si>
  <si>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</si>
  <si>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</si>
  <si>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</si>
  <si>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</si>
  <si>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</si>
  <si>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</si>
  <si>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</si>
  <si>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</si>
  <si>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</si>
  <si>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</si>
  <si>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</si>
  <si>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</si>
  <si>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</si>
  <si>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</si>
  <si>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</si>
  <si>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</si>
  <si>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</si>
  <si>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</si>
  <si>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</si>
  <si>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</si>
  <si>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</si>
  <si>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</si>
  <si>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</si>
  <si>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</si>
  <si>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</si>
  <si>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</si>
  <si>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</si>
  <si>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</si>
  <si>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</si>
  <si>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</si>
  <si>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</si>
  <si>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</si>
  <si>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</si>
  <si>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</si>
  <si>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</si>
  <si>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</si>
  <si>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</si>
  <si>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</si>
  <si>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</si>
  <si>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</si>
  <si>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</si>
  <si>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</si>
  <si>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</si>
  <si>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</si>
  <si>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</si>
  <si>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</si>
  <si>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</si>
  <si>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</si>
  <si>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</si>
  <si>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</si>
  <si>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</si>
  <si>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</si>
  <si>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</si>
  <si>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</si>
  <si>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</si>
  <si>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</si>
  <si>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</si>
  <si>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</si>
  <si>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</si>
  <si>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</si>
  <si>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</si>
  <si>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</si>
  <si>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</si>
  <si>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</si>
  <si>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</si>
  <si>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</si>
  <si>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</si>
  <si>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</si>
  <si>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</si>
  <si>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</si>
  <si>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</si>
  <si>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</si>
  <si>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</si>
  <si>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</si>
  <si>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</si>
  <si>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</si>
  <si>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</si>
  <si>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</si>
  <si>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</si>
  <si>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</si>
  <si>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</si>
  <si>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</si>
  <si>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</si>
  <si>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</si>
  <si>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</si>
  <si>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</si>
  <si>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</si>
  <si>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</si>
  <si>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</si>
  <si>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</si>
  <si>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</si>
  <si>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</si>
  <si>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</si>
  <si>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</si>
  <si>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</si>
  <si>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</si>
  <si>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</si>
  <si>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</si>
  <si>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</si>
  <si>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</si>
  <si>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</si>
  <si>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</si>
  <si>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</si>
  <si>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</si>
  <si>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</si>
  <si>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</si>
  <si>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</si>
  <si>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</si>
  <si>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</si>
  <si>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</si>
  <si>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</si>
  <si>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</si>
  <si>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</si>
  <si>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</si>
  <si>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</si>
  <si>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</si>
  <si>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</si>
  <si>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</si>
  <si>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</si>
  <si>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</si>
  <si>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</si>
  <si>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</si>
  <si>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</si>
  <si>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</si>
  <si>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</si>
  <si>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</si>
  <si>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</si>
  <si>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</si>
  <si>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</si>
  <si>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</si>
  <si>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</si>
  <si>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</si>
  <si>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</si>
  <si>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</si>
  <si>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</si>
  <si>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</si>
  <si>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</si>
  <si>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</si>
  <si>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</si>
  <si>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</si>
  <si>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</si>
  <si>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</si>
  <si>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</si>
  <si>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</si>
  <si>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</si>
  <si>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</si>
  <si>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</si>
  <si>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</si>
  <si>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</si>
  <si>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</si>
  <si>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</si>
  <si>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</si>
  <si>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</si>
  <si>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</si>
  <si>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</si>
  <si>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</si>
  <si>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</si>
  <si>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</si>
  <si>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</si>
  <si>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</si>
  <si>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</si>
  <si>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</si>
  <si>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</si>
  <si>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</si>
  <si>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</si>
  <si>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</si>
  <si>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</si>
  <si>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</si>
  <si>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</si>
  <si>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</si>
  <si>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</si>
  <si>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</si>
  <si>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</si>
  <si>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</si>
  <si>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</si>
  <si>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</si>
  <si>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</si>
  <si>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</si>
  <si>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</si>
  <si>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</si>
  <si>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</si>
  <si>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</si>
  <si>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</si>
  <si>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</si>
  <si>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</si>
  <si>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</si>
  <si>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</si>
  <si>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</si>
  <si>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</si>
  <si>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</si>
  <si>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</si>
  <si>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</si>
  <si>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</si>
  <si>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</si>
  <si>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</si>
  <si>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</si>
  <si>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</si>
  <si>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</si>
  <si>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</si>
  <si>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</si>
  <si>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</si>
  <si>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</si>
  <si>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</si>
  <si>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</si>
  <si>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</si>
  <si>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</si>
  <si>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</si>
  <si>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</si>
  <si>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</si>
  <si>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</si>
  <si>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</si>
  <si>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</si>
  <si>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</si>
  <si>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</si>
  <si>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</si>
  <si>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</si>
  <si>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</si>
  <si>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</si>
  <si>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</si>
  <si>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</si>
  <si>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</si>
  <si>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</si>
  <si>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</si>
  <si>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</si>
  <si>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</si>
  <si>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</si>
  <si>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</si>
  <si>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</si>
  <si>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</si>
  <si>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</si>
  <si>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</si>
  <si>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</si>
  <si>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</si>
  <si>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</si>
  <si>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</si>
  <si>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</si>
  <si>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</si>
  <si>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</si>
  <si>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</si>
  <si>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</si>
  <si>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</si>
  <si>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</si>
  <si>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</si>
  <si>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</si>
  <si>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</si>
  <si>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</si>
  <si>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</si>
  <si>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</si>
  <si>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</si>
  <si>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</si>
  <si>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</si>
  <si>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</si>
  <si>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</si>
  <si>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</si>
  <si>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</si>
  <si>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</si>
  <si>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</si>
  <si>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</si>
  <si>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</si>
  <si>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</si>
  <si>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</si>
  <si>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</si>
  <si>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</si>
  <si>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</si>
  <si>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</si>
  <si>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</si>
  <si>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</si>
  <si>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</si>
  <si>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</si>
  <si>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</si>
  <si>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</si>
  <si>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</si>
  <si>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</si>
  <si>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</si>
  <si>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</si>
  <si>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</si>
  <si>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</si>
  <si>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</si>
  <si>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</si>
  <si>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</si>
  <si>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</si>
  <si>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</si>
  <si>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</si>
  <si>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</si>
  <si>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</si>
  <si>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</si>
  <si>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</si>
  <si>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</si>
  <si>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</si>
  <si>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</si>
  <si>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</si>
  <si>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</si>
  <si>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</si>
  <si>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</si>
  <si>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</si>
  <si>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</si>
  <si>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</si>
  <si>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</si>
  <si>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</si>
  <si>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</si>
  <si>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</si>
  <si>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</si>
  <si>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</si>
  <si>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</si>
  <si>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</si>
  <si>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</si>
  <si>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</si>
  <si>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</si>
  <si>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</si>
  <si>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</si>
  <si>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</si>
  <si>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</si>
  <si>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</si>
  <si>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</si>
  <si>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</si>
  <si>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</si>
  <si>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</si>
  <si>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</si>
  <si>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</si>
  <si>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</si>
  <si>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</si>
  <si>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</si>
  <si>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</si>
  <si>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</si>
  <si>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</si>
  <si>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</si>
  <si>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</si>
  <si>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</si>
  <si>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</si>
  <si>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</si>
  <si>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</si>
  <si>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</si>
  <si>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</si>
  <si>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</si>
  <si>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</si>
  <si>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</si>
  <si>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</si>
  <si>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</si>
  <si>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</si>
  <si>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</si>
  <si>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</si>
  <si>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</si>
  <si>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</si>
  <si>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</si>
  <si>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</si>
  <si>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</si>
  <si>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</si>
  <si>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</si>
  <si>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</si>
  <si>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</si>
  <si>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</si>
  <si>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</si>
  <si>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</si>
  <si>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</si>
  <si>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</si>
  <si>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</si>
  <si>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</si>
  <si>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</si>
  <si>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</si>
  <si>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</si>
  <si>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</si>
  <si>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</si>
  <si>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</si>
  <si>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</si>
  <si>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</si>
  <si>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</si>
  <si>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</si>
  <si>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</si>
  <si>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</si>
  <si>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</si>
  <si>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</si>
  <si>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</si>
  <si>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</si>
  <si>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</si>
  <si>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</si>
  <si>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</si>
  <si>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</si>
  <si>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</si>
  <si>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</si>
  <si>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</si>
  <si>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</si>
  <si>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</si>
  <si>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</si>
  <si>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</si>
  <si>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</si>
  <si>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</si>
  <si>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</si>
  <si>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</si>
  <si>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</si>
  <si>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</si>
  <si>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</si>
  <si>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</si>
  <si>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</si>
  <si>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</si>
  <si>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</si>
  <si>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</si>
  <si>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</si>
  <si>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</si>
  <si>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</si>
  <si>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</si>
  <si>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</si>
  <si>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</si>
  <si>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</si>
  <si>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</si>
  <si>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</si>
  <si>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</si>
  <si>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</si>
  <si>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</si>
  <si>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</si>
  <si>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</si>
  <si>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</si>
  <si>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</si>
  <si>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</si>
  <si>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</si>
  <si>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</si>
  <si>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</si>
  <si>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</si>
  <si>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</si>
  <si>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</si>
  <si>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</si>
  <si>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</si>
  <si>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</si>
  <si>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</si>
  <si>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</si>
  <si>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</si>
  <si>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</si>
  <si>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</si>
  <si>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</si>
  <si>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</si>
  <si>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</si>
  <si>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</si>
  <si>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</si>
  <si>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</si>
  <si>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</si>
  <si>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</si>
  <si>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</si>
  <si>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</si>
  <si>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</si>
  <si>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</si>
  <si>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</si>
  <si>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</si>
  <si>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</si>
  <si>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</si>
  <si>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</si>
  <si>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</si>
  <si>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</si>
  <si>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</si>
  <si>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</si>
  <si>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</si>
  <si>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</si>
  <si>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</si>
  <si>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</si>
  <si>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</si>
  <si>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</si>
  <si>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</si>
  <si>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</si>
  <si>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</si>
  <si>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</si>
  <si>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</si>
  <si>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</si>
  <si>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</si>
  <si>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</si>
  <si>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</si>
  <si>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</si>
  <si>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</si>
  <si>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</si>
  <si>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</si>
  <si>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</si>
  <si>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</si>
  <si>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</si>
  <si>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</si>
  <si>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</si>
  <si>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</si>
  <si>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</si>
  <si>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</si>
  <si>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</si>
  <si>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</si>
  <si>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</si>
  <si>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</si>
  <si>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</si>
  <si>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</si>
  <si>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</si>
  <si>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</si>
  <si>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</si>
  <si>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</si>
  <si>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</si>
  <si>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</si>
  <si>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</si>
  <si>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</si>
  <si>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</si>
  <si>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</si>
  <si>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</si>
  <si>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</si>
  <si>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</si>
  <si>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</si>
  <si>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</si>
  <si>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</si>
  <si>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</si>
  <si>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</si>
  <si>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</si>
  <si>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</si>
  <si>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</si>
  <si>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</si>
  <si>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</si>
  <si>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</si>
  <si>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</si>
  <si>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</si>
  <si>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</si>
  <si>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</si>
  <si>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</si>
  <si>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</si>
  <si>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</si>
  <si>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</si>
  <si>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</si>
  <si>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</si>
  <si>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</si>
  <si>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</si>
  <si>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</si>
  <si>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</si>
  <si>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</si>
  <si>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</si>
  <si>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</si>
  <si>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</si>
  <si>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</si>
  <si>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</si>
  <si>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</si>
  <si>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</si>
  <si>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</si>
  <si>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</si>
  <si>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</si>
  <si>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</si>
  <si>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</si>
  <si>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</si>
  <si>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</si>
  <si>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</si>
  <si>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</si>
  <si>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</si>
  <si>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</si>
  <si>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</si>
  <si>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</si>
  <si>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</si>
  <si>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</si>
  <si>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</si>
  <si>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</si>
  <si>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</si>
  <si>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</si>
  <si>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</si>
  <si>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</si>
  <si>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</si>
  <si>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</si>
  <si>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</si>
  <si>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</si>
  <si>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</si>
  <si>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</si>
  <si>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</si>
  <si>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</si>
  <si>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</si>
  <si>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</si>
  <si>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</si>
  <si>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</si>
  <si>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</si>
  <si>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</si>
  <si>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</si>
  <si>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</si>
  <si>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</si>
  <si>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</si>
  <si>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</si>
  <si>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</si>
  <si>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</si>
  <si>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</si>
  <si>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</si>
  <si>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</si>
  <si>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</si>
  <si>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</si>
  <si>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</si>
  <si>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</si>
  <si>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</si>
  <si>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</si>
  <si>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</si>
  <si>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</si>
  <si>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</si>
  <si>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</si>
  <si>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</si>
  <si>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</si>
  <si>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</si>
  <si>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</si>
  <si>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</si>
  <si>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</si>
  <si>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</si>
  <si>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</si>
  <si>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</si>
  <si>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</si>
  <si>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</si>
  <si>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</si>
  <si>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</si>
  <si>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</si>
  <si>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</si>
  <si>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</si>
  <si>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</si>
  <si>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</si>
  <si>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</si>
  <si>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</si>
  <si>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</si>
  <si>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</si>
  <si>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</si>
  <si>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</si>
  <si>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</si>
  <si>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</si>
  <si>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</si>
  <si>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</si>
  <si>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</si>
  <si>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</si>
  <si>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</si>
  <si>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</si>
  <si>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</si>
  <si>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</si>
  <si>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</si>
  <si>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</si>
  <si>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</si>
  <si>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</si>
  <si>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</si>
  <si>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</si>
  <si>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</si>
  <si>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</si>
  <si>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</si>
  <si>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</si>
  <si>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</si>
  <si>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</si>
  <si>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</si>
  <si>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</si>
  <si>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</si>
  <si>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</si>
  <si>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</si>
  <si>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</si>
  <si>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</si>
  <si>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</si>
  <si>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</si>
  <si>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</si>
  <si>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</si>
  <si>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</si>
  <si>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</si>
  <si>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</si>
  <si>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</si>
  <si>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</si>
  <si>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</si>
  <si>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</si>
  <si>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</si>
  <si>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</si>
  <si>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</si>
  <si>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</si>
  <si>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</si>
  <si>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</si>
  <si>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</si>
  <si>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</si>
  <si>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</si>
  <si>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</si>
  <si>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</si>
  <si>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</si>
  <si>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</si>
  <si>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</si>
  <si>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</si>
  <si>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</si>
  <si>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</si>
  <si>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</si>
  <si>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</si>
  <si>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</si>
  <si>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</si>
  <si>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</si>
  <si>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</si>
  <si>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</si>
  <si>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</si>
  <si>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</si>
  <si>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</si>
  <si>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</si>
  <si>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</si>
  <si>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</si>
  <si>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</si>
  <si>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</si>
  <si>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</si>
  <si>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</si>
  <si>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</si>
  <si>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</si>
  <si>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</si>
  <si>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</si>
  <si>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</si>
  <si>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</si>
  <si>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</si>
  <si>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</si>
  <si>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</si>
  <si>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</si>
  <si>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</si>
  <si>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</si>
  <si>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</si>
  <si>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</si>
  <si>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</si>
  <si>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</si>
  <si>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</si>
  <si>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</si>
  <si>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</si>
  <si>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</si>
  <si>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</si>
  <si>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</si>
  <si>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</si>
  <si>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</si>
  <si>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</si>
  <si>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</si>
  <si>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</si>
  <si>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</si>
  <si>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</si>
  <si>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</si>
  <si>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</si>
  <si>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</si>
  <si>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</si>
  <si>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</si>
  <si>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</si>
  <si>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</si>
  <si>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</si>
  <si>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</si>
  <si>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</si>
  <si>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</si>
  <si>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</si>
  <si>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</si>
  <si>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</si>
  <si>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</si>
  <si>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</si>
  <si>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</si>
  <si>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</si>
  <si>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</si>
  <si>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</si>
  <si>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</si>
  <si>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</si>
  <si>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</si>
  <si>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</si>
  <si>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</si>
  <si>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</si>
  <si>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</si>
  <si>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</si>
  <si>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</si>
  <si>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</si>
  <si>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</si>
  <si>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</si>
  <si>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</si>
  <si>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</si>
  <si>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</si>
  <si>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</si>
  <si>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</si>
  <si>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</si>
  <si>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</si>
  <si>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</si>
  <si>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</si>
  <si>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</si>
  <si>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</si>
  <si>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</si>
  <si>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</si>
  <si>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</si>
  <si>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</si>
  <si>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</si>
  <si>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</si>
  <si>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</si>
  <si>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</si>
  <si>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</si>
  <si>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</si>
  <si>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</si>
  <si>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</si>
  <si>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</si>
  <si>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</si>
  <si>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</si>
  <si>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</si>
  <si>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</si>
  <si>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</si>
  <si>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</si>
  <si>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</si>
  <si>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</si>
  <si>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</si>
  <si>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</si>
  <si>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</si>
  <si>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</si>
  <si>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</si>
  <si>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</si>
  <si>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</si>
  <si>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</si>
  <si>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</si>
  <si>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</si>
  <si>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</si>
  <si>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</si>
  <si>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</si>
  <si>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</si>
  <si>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</si>
  <si>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</si>
  <si>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</si>
  <si>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</si>
  <si>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</si>
  <si>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</si>
  <si>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</si>
  <si>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</si>
  <si>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</si>
  <si>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</si>
  <si>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</si>
  <si>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</si>
  <si>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</si>
  <si>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</si>
  <si>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</si>
  <si>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</si>
  <si>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</si>
  <si>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</si>
  <si>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</si>
  <si>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</si>
  <si>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</si>
  <si>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</si>
  <si>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</si>
  <si>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</si>
  <si>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</si>
  <si>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</si>
  <si>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</si>
  <si>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</si>
  <si>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</si>
  <si>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</si>
  <si>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</si>
  <si>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</si>
  <si>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</si>
  <si>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</si>
  <si>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</si>
  <si>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</si>
  <si>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</si>
  <si>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</si>
  <si>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</si>
  <si>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</si>
  <si>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</si>
  <si>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</si>
  <si>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</si>
  <si>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</si>
  <si>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</si>
  <si>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</si>
  <si>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</si>
  <si>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</si>
  <si>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</si>
  <si>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</si>
  <si>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</si>
  <si>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</si>
  <si>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</si>
  <si>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</si>
  <si>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</si>
  <si>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</si>
  <si>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</si>
  <si>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</si>
  <si>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</si>
  <si>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</si>
  <si>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</si>
  <si>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</si>
  <si>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</si>
  <si>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</si>
  <si>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</si>
  <si>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</si>
  <si>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</si>
  <si>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</si>
  <si>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</si>
  <si>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</si>
  <si>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</si>
  <si>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</si>
  <si>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</si>
  <si>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</si>
  <si>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</si>
  <si>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</si>
  <si>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</si>
  <si>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</si>
  <si>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</si>
  <si>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</si>
  <si>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</si>
  <si>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</si>
  <si>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</si>
  <si>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</si>
  <si>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</si>
  <si>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</si>
  <si>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</si>
  <si>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</si>
  <si>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</si>
  <si>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</si>
  <si>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</si>
  <si>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</si>
  <si>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</si>
  <si>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</si>
  <si>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</si>
  <si>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</si>
  <si>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</si>
  <si>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</si>
  <si>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</si>
  <si>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</si>
  <si>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</si>
  <si>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</si>
  <si>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</si>
  <si>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</si>
  <si>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</si>
  <si>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</si>
  <si>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</si>
  <si>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</si>
  <si>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</si>
  <si>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</si>
  <si>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</si>
  <si>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</si>
  <si>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</si>
  <si>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</si>
  <si>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</si>
  <si>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</si>
  <si>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</si>
  <si>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</si>
  <si>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</si>
  <si>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</si>
  <si>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</si>
  <si>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</si>
  <si>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</si>
  <si>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</si>
  <si>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</si>
  <si>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</si>
  <si>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</si>
  <si>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</si>
  <si>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</si>
  <si>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</si>
  <si>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</si>
  <si>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</si>
  <si>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</si>
  <si>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</si>
  <si>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</si>
  <si>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</si>
  <si>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</si>
  <si>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</si>
  <si>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</si>
  <si>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</si>
  <si>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</si>
  <si>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</si>
  <si>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</si>
  <si>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</si>
  <si>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</si>
  <si>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</si>
  <si>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</si>
  <si>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</si>
  <si>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</si>
  <si>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</si>
  <si>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</si>
  <si>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</si>
  <si>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</si>
  <si>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</si>
  <si>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</si>
  <si>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</si>
  <si>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</si>
  <si>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</si>
  <si>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</si>
  <si>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</si>
  <si>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</si>
  <si>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</si>
  <si>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</si>
  <si>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</si>
  <si>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</si>
  <si>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</si>
  <si>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</si>
  <si>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</si>
  <si>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</si>
  <si>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</si>
  <si>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</si>
  <si>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</si>
  <si>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</si>
  <si>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</si>
  <si>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</si>
  <si>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</si>
  <si>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</si>
  <si>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</si>
  <si>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</si>
  <si>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</si>
  <si>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</si>
  <si>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</si>
  <si>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</si>
  <si>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</si>
  <si>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</si>
  <si>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</si>
  <si>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</si>
  <si>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</si>
  <si>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</si>
  <si>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</si>
  <si>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</si>
  <si>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</si>
  <si>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</si>
  <si>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</si>
  <si>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</si>
  <si>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</si>
  <si>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</si>
  <si>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</si>
  <si>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</si>
  <si>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</si>
  <si>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</si>
  <si>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</si>
  <si>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</si>
  <si>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</si>
  <si>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</si>
  <si>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</si>
  <si>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</si>
  <si>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</si>
  <si>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</si>
  <si>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</si>
  <si>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</si>
  <si>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</si>
  <si>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</si>
  <si>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</si>
  <si>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</si>
  <si>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</si>
  <si>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</si>
  <si>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</si>
  <si>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</si>
  <si>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</si>
  <si>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</si>
  <si>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</si>
  <si>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</si>
  <si>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</si>
  <si>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</si>
  <si>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</si>
  <si>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</si>
  <si>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</si>
  <si>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</si>
  <si>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</si>
  <si>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</si>
  <si>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</si>
  <si>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</si>
  <si>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</si>
  <si>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</si>
  <si>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</si>
  <si>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</si>
  <si>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</si>
  <si>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</si>
  <si>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</si>
  <si>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</si>
  <si>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</si>
  <si>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</si>
  <si>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</si>
  <si>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</si>
  <si>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</si>
  <si>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</si>
  <si>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</si>
  <si>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</si>
  <si>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</si>
  <si>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</si>
  <si>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</si>
  <si>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</si>
  <si>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</si>
  <si>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</si>
  <si>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</si>
  <si>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</si>
  <si>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</si>
  <si>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</si>
  <si>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</si>
  <si>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</si>
  <si>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</si>
  <si>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</si>
  <si>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</si>
  <si>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</si>
  <si>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</si>
  <si>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</si>
  <si>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</si>
  <si>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</si>
  <si>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</si>
  <si>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</si>
  <si>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</si>
  <si>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</si>
  <si>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</si>
  <si>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</si>
  <si>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</si>
  <si>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</si>
  <si>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</si>
  <si>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</si>
  <si>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</si>
  <si>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</si>
  <si>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</si>
  <si>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</si>
  <si>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</si>
  <si>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</si>
  <si>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</si>
  <si>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</si>
  <si>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</si>
  <si>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</si>
  <si>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</si>
  <si>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</si>
  <si>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</si>
  <si>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</si>
  <si>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</si>
  <si>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</si>
  <si>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</si>
  <si>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</si>
  <si>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</si>
  <si>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</si>
  <si>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</si>
  <si>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</si>
  <si>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</si>
  <si>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</si>
  <si>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</si>
  <si>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</si>
  <si>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</si>
  <si>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</si>
  <si>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</si>
  <si>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</si>
  <si>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</si>
  <si>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</si>
  <si>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</si>
  <si>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</si>
  <si>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</si>
  <si>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</si>
  <si>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</si>
  <si>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</si>
  <si>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</si>
  <si>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</si>
  <si>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</si>
  <si>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</si>
  <si>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</si>
  <si>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</si>
  <si>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</si>
  <si>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</si>
  <si>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</si>
  <si>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</si>
  <si>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</si>
  <si>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</si>
  <si>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</si>
  <si>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</si>
  <si>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</si>
  <si>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</si>
  <si>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</si>
  <si>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</si>
  <si>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</si>
  <si>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</si>
  <si>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</si>
  <si>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</si>
  <si>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</si>
  <si>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</si>
  <si>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</si>
  <si>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</si>
  <si>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</si>
  <si>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</si>
  <si>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</si>
  <si>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</si>
  <si>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</si>
  <si>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</si>
  <si>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</si>
  <si>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</si>
  <si>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</si>
  <si>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</si>
  <si>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</si>
  <si>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</si>
  <si>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</si>
  <si>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</si>
  <si>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</si>
  <si>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</si>
  <si>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</si>
  <si>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</si>
  <si>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</si>
  <si>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</si>
  <si>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</si>
  <si>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</si>
  <si>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</si>
  <si>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</si>
  <si>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</si>
  <si>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</si>
  <si>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</si>
  <si>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</si>
  <si>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</si>
  <si>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</si>
  <si>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</si>
  <si>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</si>
  <si>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</si>
  <si>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</si>
  <si>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</si>
  <si>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</si>
  <si>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</si>
  <si>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</si>
  <si>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</si>
  <si>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</si>
  <si>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</si>
  <si>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</si>
  <si>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</si>
  <si>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</si>
  <si>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</si>
  <si>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</si>
  <si>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</si>
  <si>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</si>
  <si>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</si>
  <si>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</si>
  <si>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</si>
  <si>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</si>
  <si>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</si>
  <si>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</si>
  <si>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</si>
  <si>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</si>
  <si>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</si>
  <si>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</si>
  <si>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</si>
  <si>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</si>
  <si>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</si>
  <si>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</si>
  <si>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</si>
  <si>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</si>
  <si>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</si>
  <si>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</si>
  <si>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</si>
  <si>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</si>
  <si>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</si>
  <si>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</si>
  <si>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</si>
  <si>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</si>
  <si>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</si>
  <si>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</si>
  <si>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</si>
  <si>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</si>
  <si>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</si>
  <si>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</si>
  <si>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</si>
  <si>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</si>
  <si>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</si>
  <si>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</si>
  <si>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</si>
  <si>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</si>
  <si>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</si>
  <si>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</si>
  <si>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</si>
  <si>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</si>
  <si>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</si>
  <si>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</si>
  <si>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</si>
  <si>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</si>
  <si>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</si>
  <si>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</si>
  <si>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</si>
  <si>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</si>
  <si>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</si>
  <si>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</si>
  <si>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</si>
  <si>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</si>
  <si>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</si>
  <si>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</si>
  <si>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</si>
  <si>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</si>
  <si>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</si>
  <si>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</si>
  <si>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</si>
  <si>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</si>
  <si>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</si>
  <si>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</si>
  <si>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</si>
  <si>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</si>
  <si>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</si>
  <si>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</si>
  <si>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</si>
  <si>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</si>
  <si>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</si>
  <si>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</si>
  <si>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</si>
  <si>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</si>
  <si>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</si>
  <si>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</si>
  <si>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</si>
  <si>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</si>
  <si>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</si>
  <si>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</si>
  <si>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</si>
  <si>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</si>
  <si>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</si>
  <si>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</si>
  <si>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</si>
  <si>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</si>
  <si>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</si>
  <si>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</si>
  <si>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</si>
  <si>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</si>
  <si>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</si>
  <si>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</si>
  <si>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</si>
  <si>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</si>
  <si>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</si>
  <si>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</si>
  <si>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</si>
  <si>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</si>
  <si>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</si>
  <si>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</si>
  <si>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</si>
  <si>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</si>
  <si>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</si>
  <si>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</si>
  <si>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</si>
  <si>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</si>
  <si>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</si>
  <si>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</si>
  <si>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</si>
  <si>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</si>
  <si>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</si>
  <si>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</si>
  <si>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</si>
  <si>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</si>
  <si>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</si>
  <si>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</si>
  <si>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</si>
  <si>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</si>
  <si>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</si>
  <si>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</si>
  <si>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</si>
  <si>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</si>
  <si>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</si>
  <si>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</si>
  <si>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</si>
  <si>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</si>
  <si>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</si>
  <si>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</si>
  <si>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</si>
  <si>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</si>
  <si>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</si>
  <si>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</si>
  <si>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</si>
  <si>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</si>
  <si>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</si>
  <si>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</si>
  <si>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</si>
  <si>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</si>
  <si>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</si>
  <si>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</si>
  <si>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</si>
  <si>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</si>
  <si>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</si>
  <si>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</si>
  <si>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</si>
  <si>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</si>
  <si>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</si>
  <si>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</si>
  <si>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</si>
  <si>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</si>
  <si>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</si>
  <si>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</si>
  <si>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</si>
  <si>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</si>
  <si>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</si>
  <si>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</si>
  <si>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</si>
  <si>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</si>
  <si>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</si>
  <si>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</si>
  <si>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</si>
  <si>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</si>
  <si>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</si>
  <si>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</si>
  <si>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</si>
  <si>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</si>
  <si>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</si>
  <si>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</si>
  <si>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</si>
  <si>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</si>
  <si>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</si>
  <si>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</si>
  <si>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</si>
  <si>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</si>
  <si>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</si>
  <si>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</si>
  <si>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</si>
  <si>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</si>
  <si>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</si>
  <si>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</si>
  <si>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</si>
  <si>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</si>
  <si>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</si>
  <si>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</si>
  <si>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</si>
  <si>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</si>
  <si>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</si>
  <si>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</si>
  <si>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</si>
  <si>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</si>
  <si>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</si>
  <si>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</si>
  <si>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</si>
  <si>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</si>
  <si>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</si>
  <si>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</si>
  <si>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</si>
  <si>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</si>
  <si>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</si>
  <si>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</si>
  <si>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</si>
  <si>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</si>
  <si>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</si>
  <si>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</si>
  <si>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</si>
  <si>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</si>
  <si>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</si>
  <si>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</si>
  <si>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</si>
  <si>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</si>
  <si>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</si>
  <si>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</si>
  <si>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</si>
  <si>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</si>
  <si>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</si>
  <si>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</si>
  <si>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</si>
  <si>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</si>
  <si>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</si>
  <si>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</si>
  <si>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</si>
  <si>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</si>
  <si>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</si>
  <si>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</si>
  <si>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</si>
  <si>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</si>
  <si>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</si>
  <si>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</si>
  <si>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</si>
  <si>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</si>
  <si>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</si>
  <si>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</si>
  <si>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</si>
  <si>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</si>
  <si>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</si>
  <si>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</si>
  <si>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</si>
  <si>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</si>
  <si>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</si>
  <si>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</si>
  <si>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</si>
  <si>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</si>
  <si>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</si>
  <si>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</si>
  <si>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</si>
  <si>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</si>
  <si>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</si>
  <si>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</si>
  <si>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</si>
  <si>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</si>
  <si>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</si>
  <si>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</si>
  <si>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</si>
  <si>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</si>
  <si>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</si>
  <si>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</si>
  <si>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</si>
  <si>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</si>
  <si>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</si>
  <si>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</si>
  <si>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</si>
  <si>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</si>
  <si>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</si>
  <si>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</si>
  <si>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</si>
  <si>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</si>
  <si>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</si>
  <si>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</si>
  <si>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</si>
  <si>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</si>
  <si>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</si>
  <si>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</si>
  <si>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</si>
  <si>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</si>
  <si>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</si>
  <si>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</si>
  <si>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</si>
  <si>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</si>
  <si>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</si>
  <si>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</si>
  <si>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</si>
  <si>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</si>
  <si>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</si>
  <si>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</si>
  <si>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</si>
  <si>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</si>
  <si>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</si>
  <si>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</si>
  <si>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</si>
  <si>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</si>
  <si>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</si>
  <si>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</si>
  <si>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</si>
  <si>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</si>
  <si>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</si>
  <si>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</si>
  <si>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</si>
  <si>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</si>
  <si>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</si>
  <si>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</si>
  <si>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</si>
  <si>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</si>
  <si>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</si>
  <si>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</si>
  <si>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</si>
  <si>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</si>
  <si>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</si>
  <si>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</si>
  <si>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</si>
  <si>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</si>
  <si>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</si>
  <si>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</si>
  <si>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</si>
  <si>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</si>
  <si>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</si>
  <si>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</si>
  <si>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</si>
  <si>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</si>
  <si>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</si>
  <si>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</si>
  <si>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</si>
  <si>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</si>
  <si>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</si>
  <si>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</si>
  <si>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</si>
  <si>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</si>
  <si>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</si>
  <si>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</si>
  <si>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</si>
  <si>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</si>
  <si>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</si>
  <si>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</si>
  <si>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</si>
  <si>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</si>
  <si>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</si>
  <si>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</si>
  <si>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</si>
  <si>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</si>
  <si>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</si>
  <si>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</si>
  <si>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</si>
  <si>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</si>
  <si>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</si>
  <si>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</si>
  <si>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</si>
  <si>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</si>
  <si>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</si>
  <si>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</si>
  <si>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</si>
  <si>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</si>
  <si>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</si>
  <si>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</si>
  <si>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</si>
  <si>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</si>
  <si>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</si>
  <si>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</si>
  <si>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</si>
  <si>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</si>
  <si>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</si>
  <si>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</si>
  <si>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</si>
  <si>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</si>
  <si>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</si>
  <si>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</si>
  <si>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</si>
  <si>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</si>
  <si>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</si>
  <si>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</si>
  <si>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</si>
  <si>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</si>
  <si>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</si>
  <si>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</si>
  <si>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</si>
  <si>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</si>
  <si>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</si>
  <si>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</si>
  <si>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</si>
  <si>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</si>
  <si>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</si>
  <si>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</si>
  <si>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</si>
  <si>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</si>
  <si>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</si>
  <si>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</si>
  <si>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</si>
  <si>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</si>
  <si>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</si>
  <si>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</si>
  <si>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</si>
  <si>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</si>
  <si>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</si>
  <si>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</si>
  <si>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</si>
  <si>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</si>
  <si>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</si>
  <si>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</si>
  <si>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</si>
  <si>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</si>
  <si>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</si>
  <si>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</si>
  <si>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</si>
  <si>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</si>
  <si>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</si>
  <si>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</si>
  <si>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</si>
  <si>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</si>
  <si>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</si>
  <si>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</si>
  <si>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</si>
  <si>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</si>
  <si>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</si>
  <si>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</si>
  <si>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</si>
  <si>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</si>
  <si>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</si>
  <si>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</si>
  <si>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</si>
  <si>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</si>
  <si>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</si>
  <si>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</si>
  <si>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</si>
  <si>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</si>
  <si>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</si>
  <si>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</si>
  <si>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</si>
  <si>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</si>
  <si>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</si>
  <si>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</si>
  <si>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</si>
  <si>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</si>
  <si>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</si>
  <si>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</si>
  <si>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</si>
  <si>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</si>
  <si>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</si>
  <si>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</si>
  <si>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</si>
  <si>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</si>
  <si>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</si>
  <si>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</si>
  <si>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</si>
  <si>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</si>
  <si>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</si>
  <si>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</si>
  <si>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</si>
  <si>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</si>
  <si>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</si>
  <si>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</si>
  <si>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</si>
  <si>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</si>
  <si>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</si>
  <si>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</si>
  <si>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</si>
  <si>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</si>
  <si>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</si>
  <si>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</si>
  <si>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</si>
  <si>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</si>
  <si>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</si>
  <si>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</si>
  <si>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</si>
  <si>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</si>
  <si>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</si>
  <si>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</si>
  <si>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</si>
  <si>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</si>
  <si>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</si>
  <si>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</si>
  <si>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</si>
  <si>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</si>
  <si>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</si>
  <si>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</si>
  <si>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</si>
  <si>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</si>
  <si>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</si>
  <si>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</si>
  <si>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</si>
  <si>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</si>
  <si>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</si>
  <si>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</si>
  <si>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</si>
  <si>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</si>
  <si>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</si>
  <si>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</si>
  <si>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</si>
  <si>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</si>
  <si>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</si>
  <si>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</si>
  <si>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</si>
  <si>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</si>
  <si>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</si>
  <si>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</si>
  <si>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</si>
  <si>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</si>
  <si>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</si>
  <si>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</si>
  <si>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</si>
  <si>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</si>
  <si>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</si>
  <si>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</si>
  <si>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</si>
  <si>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</si>
  <si>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</si>
  <si>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</si>
  <si>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</si>
  <si>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</si>
  <si>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</si>
  <si>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</si>
  <si>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</si>
  <si>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</si>
  <si>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</si>
  <si>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</si>
  <si>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</si>
  <si>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</si>
  <si>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</si>
  <si>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</si>
  <si>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</si>
  <si>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</si>
  <si>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</si>
  <si>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</si>
  <si>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</si>
  <si>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</si>
  <si>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</si>
  <si>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</si>
  <si>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</si>
  <si>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</si>
  <si>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</si>
  <si>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</si>
  <si>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</si>
  <si>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</si>
  <si>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</si>
  <si>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</si>
  <si>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</si>
  <si>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</si>
  <si>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</si>
  <si>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</si>
  <si>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</si>
  <si>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</si>
  <si>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</si>
  <si>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</si>
  <si>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</si>
  <si>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</si>
  <si>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</si>
  <si>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</si>
  <si>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</si>
  <si>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</si>
  <si>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</si>
  <si>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</si>
  <si>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</si>
  <si>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</si>
  <si>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</si>
  <si>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</si>
  <si>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</si>
  <si>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</si>
  <si>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</si>
  <si>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</si>
  <si>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</si>
  <si>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</si>
  <si>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</si>
  <si>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</si>
  <si>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</si>
  <si>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</si>
  <si>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</si>
  <si>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</si>
  <si>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</si>
  <si>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</si>
  <si>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</si>
  <si>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</si>
  <si>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</si>
  <si>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</si>
  <si>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</si>
  <si>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</si>
  <si>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</si>
  <si>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</si>
  <si>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</si>
  <si>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</si>
  <si>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</si>
  <si>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</si>
  <si>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</si>
  <si>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</si>
  <si>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</si>
  <si>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</si>
  <si>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</si>
  <si>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</si>
  <si>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</si>
  <si>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</si>
  <si>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</si>
  <si>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</si>
  <si>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</si>
  <si>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</si>
  <si>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</si>
  <si>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</si>
  <si>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</si>
  <si>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</si>
  <si>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</si>
  <si>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</si>
  <si>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</si>
  <si>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</si>
  <si>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</si>
  <si>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</si>
  <si>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</si>
  <si>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</si>
  <si>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</si>
  <si>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</si>
  <si>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</si>
  <si>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</si>
  <si>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</si>
  <si>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</si>
  <si>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</si>
  <si>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</si>
  <si>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</si>
  <si>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</si>
  <si>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</si>
  <si>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</si>
  <si>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</si>
  <si>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</si>
  <si>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</si>
  <si>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</si>
  <si>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</si>
  <si>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</si>
  <si>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</si>
  <si>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</si>
  <si>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</si>
  <si>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</si>
  <si>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</si>
  <si>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</si>
  <si>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</si>
  <si>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</si>
  <si>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</si>
  <si>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</si>
  <si>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</si>
  <si>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</si>
  <si>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</si>
  <si>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</si>
  <si>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</si>
  <si>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</si>
  <si>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</si>
  <si>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</si>
  <si>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</si>
  <si>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</si>
  <si>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</si>
  <si>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</si>
  <si>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</si>
  <si>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</si>
  <si>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</si>
  <si>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</si>
  <si>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</si>
  <si>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</si>
  <si>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</si>
  <si>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</si>
  <si>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</si>
  <si>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</si>
  <si>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</si>
  <si>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</si>
  <si>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</si>
  <si>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</si>
  <si>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</si>
  <si>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</si>
  <si>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</si>
  <si>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</si>
  <si>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</si>
  <si>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</si>
  <si>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</si>
  <si>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</si>
  <si>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</si>
  <si>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</si>
  <si>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</si>
  <si>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</si>
  <si>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</si>
  <si>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</si>
  <si>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</si>
  <si>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</si>
  <si>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</si>
  <si>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</si>
  <si>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</si>
  <si>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</si>
  <si>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</si>
  <si>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</si>
  <si>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</si>
  <si>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</si>
  <si>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</si>
  <si>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</si>
  <si>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</si>
  <si>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</si>
  <si>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</si>
  <si>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</si>
  <si>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</si>
  <si>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</si>
  <si>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</si>
  <si>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</si>
  <si>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</si>
  <si>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</si>
  <si>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</si>
  <si>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</si>
  <si>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</si>
  <si>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</si>
  <si>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</si>
  <si>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</si>
  <si>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</si>
  <si>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</si>
  <si>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</si>
  <si>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</si>
  <si>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</si>
  <si>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</si>
  <si>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</si>
  <si>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</si>
  <si>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</si>
  <si>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</si>
  <si>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</si>
  <si>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</si>
  <si>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</si>
  <si>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</si>
  <si>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</si>
  <si>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</si>
  <si>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</si>
  <si>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</si>
  <si>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</si>
  <si>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</si>
  <si>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</si>
  <si>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</si>
  <si>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</si>
  <si>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</si>
  <si>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</si>
  <si>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</si>
  <si>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</si>
  <si>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</si>
  <si>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</si>
  <si>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</si>
  <si>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</si>
  <si>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</si>
  <si>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</si>
  <si>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</si>
  <si>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</si>
  <si>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</si>
  <si>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</si>
  <si>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</si>
  <si>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</si>
  <si>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</si>
  <si>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</si>
  <si>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</si>
  <si>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</si>
  <si>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</si>
  <si>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</si>
  <si>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</si>
  <si>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</si>
  <si>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</si>
  <si>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</si>
  <si>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</si>
  <si>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</si>
  <si>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</si>
  <si>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</si>
  <si>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</si>
  <si>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</si>
  <si>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</si>
  <si>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</si>
  <si>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</si>
  <si>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</si>
  <si>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</si>
  <si>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</si>
  <si>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</si>
  <si>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</si>
  <si>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</si>
  <si>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</si>
  <si>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</si>
  <si>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</si>
  <si>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</si>
  <si>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</si>
  <si>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</si>
  <si>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</si>
  <si>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</si>
  <si>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</si>
  <si>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</si>
  <si>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</si>
  <si>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</si>
  <si>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</si>
  <si>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</si>
  <si>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</si>
  <si>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</si>
  <si>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</si>
  <si>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</si>
  <si>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</si>
  <si>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</si>
  <si>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</si>
  <si>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</si>
  <si>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</si>
  <si>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</si>
  <si>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</si>
  <si>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</si>
  <si>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</si>
  <si>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</si>
  <si>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</si>
  <si>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</si>
  <si>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</si>
  <si>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</si>
  <si>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</si>
  <si>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</si>
  <si>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</si>
  <si>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</si>
  <si>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</si>
  <si>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</si>
  <si>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</si>
  <si>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</si>
  <si>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</si>
  <si>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</si>
  <si>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</si>
  <si>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</si>
  <si>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</si>
  <si>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</si>
  <si>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</si>
  <si>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</si>
  <si>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</si>
  <si>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</si>
  <si>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</si>
  <si>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</si>
  <si>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</si>
  <si>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</si>
  <si>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</si>
  <si>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</si>
  <si>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</si>
  <si>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</si>
  <si>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</si>
  <si>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</si>
  <si>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</si>
  <si>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</si>
  <si>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</si>
  <si>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</si>
  <si>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</si>
  <si>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</si>
  <si>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</si>
  <si>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</si>
  <si>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</si>
  <si>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</si>
  <si>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</si>
  <si>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</si>
  <si>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</si>
  <si>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</si>
  <si>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</si>
  <si>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</si>
  <si>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</si>
  <si>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</si>
  <si>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</si>
  <si>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</si>
  <si>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</si>
  <si>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</si>
  <si>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</si>
  <si>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</si>
  <si>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</si>
  <si>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</si>
  <si>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</si>
  <si>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</si>
  <si>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</si>
  <si>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</si>
  <si>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</si>
  <si>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</si>
  <si>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</si>
  <si>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</si>
  <si>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</si>
  <si>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</si>
  <si>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</si>
  <si>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</si>
  <si>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</si>
  <si>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</si>
  <si>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</si>
  <si>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</si>
  <si>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</si>
  <si>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</si>
  <si>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</si>
  <si>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</si>
  <si>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</si>
  <si>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</si>
  <si>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</si>
  <si>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</si>
  <si>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</si>
  <si>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</si>
  <si>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</si>
  <si>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</si>
  <si>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</si>
  <si>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</si>
  <si>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</si>
  <si>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</si>
  <si>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</si>
  <si>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</si>
  <si>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</si>
  <si>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</si>
  <si>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</si>
  <si>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</si>
  <si>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</si>
  <si>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</si>
  <si>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</si>
  <si>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</si>
  <si>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</si>
  <si>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</si>
  <si>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</si>
  <si>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</si>
  <si>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</si>
  <si>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</si>
  <si>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</si>
  <si>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</si>
  <si>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</si>
  <si>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</si>
  <si>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</si>
  <si>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</si>
  <si>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</si>
  <si>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</si>
  <si>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</si>
  <si>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</si>
  <si>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</si>
  <si>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</si>
  <si>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</si>
  <si>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</si>
  <si>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</si>
  <si>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</si>
  <si>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</si>
  <si>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</si>
  <si>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</si>
  <si>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</si>
  <si>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</si>
  <si>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</si>
  <si>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</si>
  <si>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</si>
  <si>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</si>
  <si>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</si>
  <si>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</si>
  <si>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</si>
  <si>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</si>
  <si>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</si>
  <si>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</si>
  <si>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</si>
  <si>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</si>
  <si>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</si>
  <si>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</si>
  <si>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</si>
  <si>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</si>
  <si>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</si>
  <si>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</si>
  <si>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</si>
  <si>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</si>
  <si>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</si>
  <si>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</si>
  <si>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</si>
  <si>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</si>
  <si>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</si>
  <si>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</si>
  <si>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</si>
  <si>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</si>
  <si>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</si>
  <si>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</si>
  <si>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</si>
  <si>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</si>
  <si>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</si>
  <si>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</si>
  <si>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</si>
  <si>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</si>
  <si>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</si>
  <si>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</si>
  <si>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</si>
  <si>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</si>
  <si>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</si>
  <si>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</si>
  <si>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</si>
  <si>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</si>
  <si>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</si>
  <si>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</si>
  <si>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</si>
  <si>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</si>
  <si>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</si>
  <si>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</si>
  <si>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</si>
  <si>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</si>
  <si>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</si>
  <si>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</si>
  <si>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</si>
  <si>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</si>
  <si>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</si>
  <si>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</si>
  <si>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</si>
  <si>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</si>
  <si>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</si>
  <si>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</si>
  <si>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</si>
  <si>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</si>
  <si>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</si>
  <si>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</si>
  <si>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</si>
  <si>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</si>
  <si>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</si>
  <si>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</si>
  <si>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</si>
  <si>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</si>
  <si>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</si>
  <si>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</si>
  <si>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</si>
  <si>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</si>
  <si>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</si>
  <si>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</si>
  <si>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</si>
  <si>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</si>
  <si>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</si>
  <si>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</si>
  <si>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</si>
  <si>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</si>
  <si>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</si>
  <si>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</si>
  <si>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</si>
  <si>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</si>
  <si>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</si>
  <si>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</si>
  <si>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</si>
  <si>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</si>
  <si>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</si>
  <si>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</si>
  <si>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</si>
  <si>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</si>
  <si>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</si>
  <si>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</si>
  <si>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</si>
  <si>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</si>
  <si>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</si>
  <si>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</si>
  <si>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</si>
  <si>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</si>
  <si>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</si>
  <si>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</si>
  <si>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</si>
  <si>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</si>
  <si>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</si>
  <si>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</si>
  <si>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</si>
  <si>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</si>
  <si>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</si>
  <si>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</si>
  <si>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</si>
  <si>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</si>
  <si>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</si>
  <si>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</si>
  <si>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</si>
  <si>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</si>
  <si>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</si>
  <si>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</si>
  <si>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</si>
  <si>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</si>
  <si>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</si>
  <si>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</si>
  <si>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</si>
  <si>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</si>
  <si>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</si>
  <si>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</si>
  <si>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</si>
  <si>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</si>
  <si>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</si>
  <si>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</si>
  <si>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</si>
  <si>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</si>
  <si>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</si>
  <si>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</si>
  <si>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</si>
  <si>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</si>
  <si>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</si>
  <si>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</si>
  <si>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</si>
  <si>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</si>
  <si>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</si>
  <si>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</si>
  <si>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</si>
  <si>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</si>
  <si>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</si>
  <si>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</si>
  <si>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</si>
  <si>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</si>
  <si>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</si>
  <si>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</si>
  <si>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</si>
  <si>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</si>
  <si>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</si>
  <si>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</si>
  <si>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</si>
  <si>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</si>
  <si>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</si>
  <si>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</si>
  <si>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</si>
  <si>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</si>
  <si>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</si>
  <si>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</si>
  <si>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</si>
  <si>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</si>
  <si>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</si>
  <si>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</si>
  <si>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</si>
  <si>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</si>
  <si>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</si>
  <si>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</si>
  <si>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</si>
  <si>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</si>
  <si>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</si>
  <si>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</si>
  <si>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</si>
  <si>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</si>
  <si>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</si>
  <si>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</si>
  <si>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</si>
  <si>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</si>
  <si>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</si>
  <si>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</si>
  <si>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</si>
  <si>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</si>
  <si>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</si>
  <si>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</si>
  <si>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</si>
  <si>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</si>
  <si>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</si>
  <si>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</si>
  <si>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</si>
  <si>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</si>
  <si>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</si>
  <si>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</si>
  <si>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</si>
  <si>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</si>
  <si>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</si>
  <si>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</si>
  <si>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</si>
  <si>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</si>
  <si>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</si>
  <si>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</si>
  <si>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</si>
  <si>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</si>
  <si>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</si>
  <si>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</si>
  <si>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</si>
  <si>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</si>
  <si>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</si>
  <si>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</si>
  <si>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</si>
  <si>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</si>
  <si>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</si>
  <si>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</si>
  <si>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</si>
  <si>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</si>
  <si>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</si>
  <si>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</si>
  <si>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</si>
  <si>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</si>
  <si>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</si>
  <si>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</si>
  <si>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</si>
  <si>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</si>
  <si>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</si>
  <si>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</si>
  <si>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</si>
  <si>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</si>
  <si>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</si>
  <si>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</si>
  <si>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</si>
  <si>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</si>
  <si>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</si>
  <si>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</si>
  <si>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</si>
  <si>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</si>
  <si>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</si>
  <si>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</si>
  <si>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</si>
  <si>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</si>
  <si>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</si>
  <si>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</si>
  <si>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</si>
  <si>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</si>
  <si>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</si>
  <si>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</si>
  <si>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</si>
  <si>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</si>
  <si>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</si>
  <si>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</si>
  <si>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</si>
  <si>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</si>
  <si>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</si>
  <si>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</si>
  <si>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</si>
  <si>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</si>
  <si>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</si>
  <si>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</si>
  <si>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</si>
  <si>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</si>
  <si>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</si>
  <si>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</si>
  <si>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</si>
  <si>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</si>
  <si>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</si>
  <si>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</si>
  <si>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</si>
  <si>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</si>
  <si>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</si>
  <si>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</si>
  <si>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</si>
  <si>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</si>
  <si>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</si>
  <si>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</si>
  <si>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</si>
  <si>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</si>
  <si>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</si>
  <si>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</si>
  <si>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</si>
  <si>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</si>
  <si>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</si>
  <si>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</si>
  <si>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</si>
  <si>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</si>
  <si>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</si>
  <si>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</si>
  <si>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</si>
  <si>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</si>
  <si>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</si>
  <si>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</si>
  <si>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</si>
  <si>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</si>
  <si>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</si>
  <si>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</si>
  <si>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</si>
  <si>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</si>
  <si>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</si>
  <si>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</si>
  <si>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</si>
  <si>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</si>
  <si>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</si>
  <si>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</si>
  <si>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</si>
  <si>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</si>
  <si>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</si>
  <si>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</si>
  <si>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</si>
  <si>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</si>
  <si>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</si>
  <si>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</si>
  <si>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</si>
  <si>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</si>
  <si>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</si>
  <si>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</si>
  <si>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</si>
  <si>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</si>
  <si>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</si>
  <si>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</si>
  <si>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</si>
  <si>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</si>
  <si>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</si>
  <si>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</si>
  <si>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</si>
  <si>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</si>
  <si>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</si>
  <si>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</si>
  <si>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</si>
  <si>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</si>
  <si>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</si>
  <si>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</si>
  <si>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</si>
  <si>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</si>
  <si>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</si>
  <si>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</si>
  <si>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</si>
  <si>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</si>
  <si>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</si>
  <si>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</si>
  <si>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</si>
  <si>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</si>
  <si>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</si>
  <si>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</si>
  <si>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</si>
  <si>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</si>
  <si>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</si>
  <si>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</si>
  <si>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</si>
  <si>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</si>
  <si>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</si>
  <si>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</si>
  <si>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</si>
  <si>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</si>
  <si>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</si>
  <si>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</si>
  <si>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</si>
  <si>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</si>
  <si>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</si>
  <si>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</si>
  <si>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</si>
  <si>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</si>
  <si>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</si>
  <si>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</si>
  <si>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</si>
  <si>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</si>
  <si>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</si>
  <si>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</si>
  <si>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</si>
  <si>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</si>
  <si>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</si>
  <si>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</si>
  <si>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</si>
  <si>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</si>
  <si>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</si>
  <si>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</si>
  <si>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</si>
  <si>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</si>
  <si>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</si>
  <si>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</si>
  <si>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</si>
  <si>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</si>
  <si>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</si>
  <si>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</si>
  <si>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</si>
  <si>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</si>
  <si>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</si>
  <si>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</si>
  <si>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</si>
  <si>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</si>
  <si>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</si>
  <si>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</si>
  <si>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</si>
  <si>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</si>
  <si>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</si>
  <si>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</si>
  <si>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</si>
  <si>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</si>
  <si>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</si>
  <si>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</si>
  <si>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</si>
  <si>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</si>
  <si>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</si>
  <si>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</si>
  <si>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</si>
  <si>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</si>
  <si>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</si>
  <si>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</si>
  <si>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</si>
  <si>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</si>
  <si>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</si>
  <si>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</si>
  <si>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</si>
  <si>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</si>
  <si>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</si>
  <si>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</si>
  <si>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</si>
  <si>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</si>
  <si>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</si>
  <si>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</si>
  <si>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</si>
  <si>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</si>
  <si>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</si>
  <si>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</si>
  <si>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</si>
  <si>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</si>
  <si>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</si>
  <si>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</si>
  <si>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</si>
  <si>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</si>
  <si>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</si>
  <si>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</si>
  <si>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</si>
  <si>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</si>
  <si>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</si>
  <si>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</si>
  <si>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</si>
  <si>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</si>
  <si>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</si>
  <si>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</si>
  <si>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</si>
  <si>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</si>
  <si>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</si>
  <si>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</si>
  <si>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</si>
  <si>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</si>
  <si>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</si>
  <si>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</si>
  <si>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</si>
  <si>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</si>
  <si>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</si>
  <si>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</si>
  <si>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</si>
  <si>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</si>
  <si>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</si>
  <si>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</si>
  <si>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</si>
  <si>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</si>
  <si>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</si>
  <si>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</si>
  <si>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</si>
  <si>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</si>
  <si>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</si>
  <si>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</si>
  <si>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</si>
  <si>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</si>
  <si>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</si>
  <si>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</si>
  <si>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</si>
  <si>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</si>
  <si>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</si>
  <si>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</si>
  <si>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</si>
  <si>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</si>
  <si>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</si>
  <si>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</si>
  <si>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</si>
  <si>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</si>
  <si>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</si>
  <si>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</si>
  <si>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</si>
  <si>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</si>
  <si>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</si>
  <si>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</si>
  <si>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</si>
  <si>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</si>
  <si>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</si>
  <si>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</si>
  <si>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</si>
  <si>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</si>
  <si>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</si>
  <si>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</si>
  <si>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</si>
  <si>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</si>
  <si>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</si>
  <si>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</si>
  <si>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</si>
  <si>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</si>
  <si>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</si>
  <si>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</si>
  <si>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</si>
  <si>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</si>
  <si>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</si>
  <si>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</si>
  <si>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</si>
  <si>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</si>
  <si>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</si>
  <si>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</si>
  <si>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</si>
  <si>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</si>
  <si>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</si>
  <si>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</si>
  <si>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</si>
  <si>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</si>
  <si>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</si>
  <si>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</si>
  <si>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</si>
  <si>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</si>
  <si>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</si>
  <si>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</si>
  <si>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</si>
  <si>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</si>
  <si>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</si>
  <si>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</si>
  <si>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</si>
  <si>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</si>
  <si>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</si>
  <si>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</si>
  <si>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</si>
  <si>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</si>
  <si>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</si>
  <si>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</si>
  <si>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</si>
  <si>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</si>
  <si>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</si>
  <si>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</si>
  <si>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</si>
  <si>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</si>
  <si>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</si>
  <si>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</si>
  <si>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</si>
  <si>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</si>
  <si>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</si>
  <si>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</si>
  <si>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</si>
  <si>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</si>
  <si>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</si>
  <si>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</si>
  <si>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</si>
  <si>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</si>
  <si>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</si>
  <si>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</si>
  <si>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</si>
  <si>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</si>
  <si>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</si>
  <si>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</si>
  <si>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</si>
  <si>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</si>
  <si>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</si>
  <si>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</si>
  <si>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</si>
  <si>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</si>
  <si>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</si>
  <si>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</si>
  <si>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</si>
  <si>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</si>
  <si>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</si>
  <si>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</si>
  <si>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</si>
  <si>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</si>
  <si>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</si>
  <si>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</si>
  <si>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</si>
  <si>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</si>
  <si>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</si>
  <si>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</si>
  <si>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</si>
  <si>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</si>
  <si>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</si>
  <si>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</si>
  <si>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</si>
  <si>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</si>
  <si>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</si>
  <si>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</si>
  <si>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</si>
  <si>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</si>
  <si>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</si>
  <si>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</si>
  <si>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</si>
  <si>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</si>
  <si>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</si>
  <si>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</si>
  <si>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</si>
  <si>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</si>
  <si>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</si>
  <si>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</si>
  <si>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</si>
  <si>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</si>
  <si>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</si>
  <si>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</si>
  <si>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</si>
  <si>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</si>
  <si>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</si>
  <si>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</si>
  <si>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</si>
  <si>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</si>
  <si>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</si>
  <si>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</si>
  <si>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</si>
  <si>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</si>
  <si>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</si>
  <si>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</si>
  <si>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</si>
  <si>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</si>
  <si>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</si>
  <si>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</si>
  <si>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</si>
  <si>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</si>
  <si>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</si>
  <si>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</si>
  <si>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</si>
  <si>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</si>
  <si>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</si>
  <si>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</si>
  <si>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</si>
  <si>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</si>
  <si>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</si>
  <si>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</si>
  <si>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</si>
  <si>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</si>
  <si>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</si>
  <si>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</si>
  <si>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</si>
  <si>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</si>
  <si>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</si>
  <si>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</si>
  <si>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</si>
  <si>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</si>
  <si>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</si>
  <si>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</si>
  <si>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</si>
  <si>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</si>
  <si>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</si>
  <si>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</si>
  <si>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</si>
  <si>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</si>
  <si>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</si>
  <si>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</si>
  <si>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</si>
  <si>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</si>
  <si>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</si>
  <si>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</si>
  <si>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</si>
  <si>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</si>
  <si>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</si>
  <si>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</si>
  <si>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</si>
  <si>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</si>
  <si>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</si>
  <si>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</si>
  <si>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</si>
  <si>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</si>
  <si>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</si>
  <si>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</si>
  <si>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</si>
  <si>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</si>
  <si>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</si>
  <si>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</si>
  <si>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</si>
  <si>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</si>
  <si>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</si>
  <si>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</si>
  <si>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</si>
  <si>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</si>
  <si>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</si>
  <si>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</si>
  <si>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</si>
  <si>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</si>
  <si>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</si>
  <si>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</si>
  <si>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</si>
  <si>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</si>
  <si>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</si>
  <si>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</si>
  <si>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</si>
  <si>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</si>
  <si>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</si>
  <si>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</si>
  <si>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</si>
  <si>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</si>
  <si>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</si>
  <si>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</si>
  <si>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</si>
  <si>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</si>
  <si>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</si>
  <si>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</si>
  <si>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</si>
  <si>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</si>
  <si>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</si>
  <si>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</si>
  <si>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</si>
  <si>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</si>
  <si>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</si>
  <si>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</si>
  <si>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</si>
  <si>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</si>
  <si>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</si>
  <si>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</si>
  <si>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</si>
  <si>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</si>
  <si>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</si>
  <si>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</si>
  <si>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</si>
  <si>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</si>
  <si>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</si>
  <si>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</si>
  <si>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</si>
  <si>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</si>
  <si>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</si>
  <si>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</si>
  <si>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</si>
  <si>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</si>
  <si>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</si>
  <si>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</si>
  <si>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</si>
  <si>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</si>
  <si>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</si>
  <si>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</si>
  <si>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</si>
  <si>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</si>
  <si>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</si>
  <si>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</si>
  <si>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</si>
  <si>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</si>
  <si>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</si>
  <si>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</si>
  <si>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</si>
  <si>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</si>
  <si>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</si>
  <si>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</si>
  <si>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</si>
  <si>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</si>
  <si>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</si>
  <si>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</si>
  <si>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</si>
  <si>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</si>
  <si>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</si>
  <si>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</si>
  <si>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</si>
  <si>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</si>
  <si>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</si>
  <si>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</si>
  <si>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</si>
  <si>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</si>
  <si>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</si>
  <si>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</si>
  <si>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</si>
  <si>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</si>
  <si>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</si>
  <si>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</si>
  <si>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</si>
  <si>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</si>
  <si>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</si>
  <si>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</si>
  <si>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</si>
  <si>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</si>
  <si>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</si>
  <si>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</si>
  <si>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</si>
  <si>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</si>
  <si>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</si>
  <si>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</si>
  <si>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</si>
  <si>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</si>
  <si>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</si>
  <si>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</si>
  <si>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</si>
  <si>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</si>
  <si>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</si>
  <si>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</si>
  <si>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</si>
  <si>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</si>
  <si>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</si>
  <si>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</si>
  <si>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</si>
  <si>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</si>
  <si>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</si>
  <si>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</si>
  <si>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</si>
  <si>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</si>
  <si>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</si>
  <si>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</si>
  <si>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</si>
  <si>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</si>
  <si>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</si>
  <si>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</si>
  <si>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</si>
  <si>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</si>
  <si>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</si>
  <si>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</si>
  <si>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</si>
  <si>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</si>
  <si>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</si>
  <si>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</si>
  <si>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</si>
  <si>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</si>
  <si>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</si>
  <si>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</si>
  <si>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</si>
  <si>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</si>
  <si>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</si>
  <si>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</si>
  <si>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</si>
  <si>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</si>
  <si>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</si>
  <si>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</si>
  <si>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</si>
  <si>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</si>
  <si>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</si>
  <si>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</si>
  <si>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</si>
  <si>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</si>
  <si>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</si>
  <si>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</si>
  <si>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</si>
  <si>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</si>
  <si>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</si>
  <si>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</si>
  <si>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</si>
  <si>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</si>
  <si>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</si>
  <si>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</si>
  <si>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</si>
  <si>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</si>
  <si>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</si>
  <si>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</si>
  <si>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</si>
  <si>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</si>
  <si>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</si>
  <si>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</si>
  <si>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</si>
  <si>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</si>
  <si>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</si>
  <si>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</si>
  <si>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</si>
  <si>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</si>
  <si>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</si>
  <si>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</si>
  <si>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</si>
  <si>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</si>
  <si>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</si>
  <si>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</si>
  <si>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</si>
  <si>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</si>
  <si>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</si>
  <si>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</si>
  <si>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</si>
  <si>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</si>
  <si>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</si>
  <si>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</si>
  <si>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</si>
  <si>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</si>
  <si>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</si>
  <si>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</si>
  <si>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</si>
  <si>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</si>
  <si>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</si>
  <si>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</si>
  <si>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</si>
  <si>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</si>
  <si>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</si>
  <si>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</si>
  <si>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</si>
  <si>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</si>
  <si>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</si>
  <si>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</si>
  <si>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</si>
  <si>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</si>
  <si>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</si>
  <si>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</si>
  <si>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</si>
  <si>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</si>
  <si>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</si>
  <si>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</si>
  <si>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</si>
  <si>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</si>
  <si>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</si>
  <si>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</si>
  <si>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</si>
  <si>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</si>
  <si>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</si>
  <si>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</si>
  <si>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</si>
  <si>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</si>
  <si>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</si>
  <si>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</si>
  <si>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</si>
  <si>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</si>
  <si>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</si>
  <si>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</si>
  <si>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</si>
  <si>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</si>
  <si>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</si>
  <si>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</si>
  <si>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</si>
  <si>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</si>
  <si>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</si>
  <si>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</si>
  <si>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</si>
  <si>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</si>
  <si>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</si>
  <si>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</si>
  <si>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</si>
  <si>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</si>
  <si>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</si>
  <si>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</si>
  <si>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</si>
  <si>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</si>
  <si>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</si>
  <si>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</si>
  <si>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</si>
  <si>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</si>
  <si>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</si>
  <si>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</si>
  <si>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</si>
  <si>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</si>
  <si>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</si>
  <si>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</si>
  <si>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</si>
  <si>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</si>
  <si>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</si>
  <si>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</si>
  <si>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</si>
  <si>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</si>
  <si>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</si>
  <si>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</si>
  <si>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</si>
  <si>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</si>
  <si>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</si>
  <si>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</si>
  <si>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</si>
  <si>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</si>
  <si>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</si>
  <si>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</si>
  <si>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</si>
  <si>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</si>
  <si>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</si>
  <si>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</si>
  <si>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</si>
  <si>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</si>
  <si>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</si>
  <si>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</si>
  <si>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</si>
  <si>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</si>
  <si>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</si>
  <si>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</si>
  <si>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</si>
  <si>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</si>
  <si>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</si>
  <si>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</si>
  <si>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</si>
  <si>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</si>
  <si>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</si>
  <si>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</si>
  <si>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</si>
  <si>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</si>
  <si>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</si>
  <si>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</si>
  <si>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</si>
  <si>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</si>
  <si>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</si>
  <si>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</si>
  <si>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</si>
  <si>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</si>
  <si>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</si>
  <si>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</si>
  <si>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</si>
  <si>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</si>
  <si>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</si>
  <si>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</si>
  <si>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</si>
  <si>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</si>
  <si>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</si>
  <si>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</si>
  <si>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</si>
  <si>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</si>
  <si>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</si>
  <si>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</si>
  <si>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</si>
  <si>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</si>
  <si>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</si>
  <si>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</si>
  <si>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</si>
  <si>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</si>
  <si>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</si>
  <si>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</si>
  <si>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</si>
  <si>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</si>
  <si>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</si>
  <si>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</si>
  <si>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</si>
  <si>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</si>
  <si>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</si>
  <si>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</si>
  <si>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</si>
  <si>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</si>
  <si>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</si>
  <si>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</si>
  <si>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</si>
  <si>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</si>
  <si>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</si>
  <si>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</si>
  <si>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</si>
  <si>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</si>
  <si>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</si>
  <si>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</si>
  <si>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</si>
  <si>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</si>
  <si>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</si>
  <si>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</si>
  <si>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</si>
  <si>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</si>
  <si>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</si>
  <si>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</si>
  <si>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</si>
  <si>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</si>
  <si>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</si>
  <si>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</si>
  <si>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</si>
  <si>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</si>
  <si>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</si>
  <si>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</si>
  <si>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</si>
  <si>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</si>
  <si>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</si>
  <si>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</si>
  <si>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</si>
  <si>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</si>
  <si>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</si>
  <si>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</si>
  <si>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</si>
  <si>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</si>
  <si>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</si>
  <si>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</si>
  <si>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</si>
  <si>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</si>
  <si>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</si>
  <si>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</si>
  <si>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</si>
  <si>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</si>
  <si>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</si>
  <si>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</si>
  <si>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</si>
  <si>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</si>
  <si>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</si>
  <si>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</si>
  <si>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</si>
  <si>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</si>
  <si>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</si>
  <si>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</si>
  <si>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</si>
  <si>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</si>
  <si>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</si>
  <si>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</si>
  <si>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</si>
  <si>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</si>
  <si>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</si>
  <si>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</si>
  <si>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</si>
  <si>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</si>
  <si>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</si>
  <si>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</si>
  <si>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</si>
  <si>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</si>
  <si>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</si>
  <si>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</si>
  <si>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</si>
  <si>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</si>
  <si>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</si>
  <si>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</si>
  <si>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</si>
  <si>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</si>
  <si>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</si>
  <si>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</si>
  <si>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</si>
  <si>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</si>
  <si>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</si>
  <si>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</si>
  <si>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</si>
  <si>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</si>
  <si>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</si>
  <si>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</si>
  <si>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</si>
  <si>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</si>
  <si>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</si>
  <si>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</si>
  <si>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</si>
  <si>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</si>
  <si>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</si>
  <si>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</si>
  <si>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</si>
  <si>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</si>
  <si>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</si>
  <si>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</si>
  <si>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</si>
  <si>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</si>
  <si>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</si>
  <si>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</si>
  <si>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</si>
  <si>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</si>
  <si>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</si>
  <si>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</si>
  <si>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</si>
  <si>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</si>
  <si>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</si>
  <si>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</si>
  <si>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</si>
  <si>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</si>
  <si>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</si>
  <si>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</si>
  <si>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</si>
  <si>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</si>
  <si>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</si>
  <si>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</si>
  <si>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</si>
  <si>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</si>
  <si>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</si>
  <si>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</si>
  <si>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</si>
  <si>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</si>
  <si>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</si>
  <si>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</si>
  <si>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</si>
  <si>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</si>
  <si>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</si>
  <si>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</si>
  <si>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</si>
  <si>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</si>
  <si>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</si>
  <si>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</si>
  <si>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</si>
  <si>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</si>
  <si>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</si>
  <si>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</si>
  <si>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</si>
  <si>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</si>
  <si>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</si>
  <si>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</si>
  <si>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</si>
  <si>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</si>
  <si>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</si>
  <si>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</si>
  <si>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</si>
  <si>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</si>
  <si>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</si>
  <si>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</si>
  <si>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</si>
  <si>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</si>
  <si>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</si>
  <si>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</si>
  <si>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</si>
  <si>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</si>
  <si>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</si>
  <si>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</si>
  <si>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</si>
  <si>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</si>
  <si>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</si>
  <si>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</si>
  <si>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</si>
  <si>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</si>
  <si>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</si>
  <si>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</si>
  <si>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</si>
  <si>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</si>
  <si>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</si>
  <si>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</si>
  <si>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</si>
  <si>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</si>
  <si>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</si>
  <si>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</si>
  <si>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</si>
  <si>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</si>
  <si>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</si>
  <si>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</si>
  <si>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</si>
  <si>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</si>
  <si>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</si>
  <si>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</si>
  <si>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</si>
  <si>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</si>
  <si>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</si>
  <si>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</si>
  <si>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</si>
  <si>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</si>
  <si>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</si>
  <si>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</si>
  <si>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</si>
  <si>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</si>
  <si>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</si>
  <si>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</si>
  <si>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</si>
  <si>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</si>
  <si>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</si>
  <si>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</si>
  <si>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</si>
  <si>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</si>
  <si>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</si>
  <si>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</si>
  <si>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</si>
  <si>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</si>
  <si>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</si>
  <si>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</si>
  <si>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</si>
  <si>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</si>
  <si>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</si>
  <si>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</si>
  <si>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</si>
  <si>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</si>
  <si>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</si>
  <si>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</si>
  <si>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</si>
  <si>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</si>
  <si>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</si>
  <si>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</si>
  <si>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</si>
  <si>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</si>
  <si>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</si>
  <si>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</si>
  <si>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</si>
  <si>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</si>
  <si>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</si>
  <si>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</si>
  <si>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</si>
  <si>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</si>
  <si>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</si>
  <si>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</si>
  <si>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</si>
  <si>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</si>
  <si>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</si>
  <si>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</si>
  <si>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</si>
  <si>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</si>
  <si>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</si>
  <si>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</si>
  <si>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</si>
  <si>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</si>
  <si>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</si>
  <si>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</si>
  <si>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</si>
  <si>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</si>
  <si>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</si>
  <si>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</si>
  <si>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</si>
  <si>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</si>
  <si>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</si>
  <si>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</si>
  <si>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</si>
  <si>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</si>
  <si>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</si>
  <si>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</si>
  <si>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</si>
  <si>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</si>
  <si>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</si>
  <si>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</si>
  <si>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</si>
  <si>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</si>
  <si>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</si>
  <si>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</si>
  <si>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</si>
  <si>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</si>
  <si>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</si>
  <si>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</si>
  <si>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</si>
  <si>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</si>
  <si>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</si>
  <si>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</si>
  <si>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</si>
  <si>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</si>
  <si>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</si>
  <si>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</si>
  <si>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</si>
  <si>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</si>
  <si>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</si>
  <si>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</si>
  <si>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</si>
  <si>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</si>
  <si>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</si>
  <si>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</si>
  <si>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</si>
  <si>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</si>
  <si>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</si>
  <si>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</si>
  <si>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</si>
  <si>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</si>
  <si>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</si>
  <si>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</si>
  <si>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</si>
  <si>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</si>
  <si>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</si>
  <si>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</si>
  <si>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</si>
  <si>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</si>
  <si>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</si>
  <si>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</si>
  <si>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</si>
  <si>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</si>
  <si>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</si>
  <si>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</si>
  <si>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</si>
  <si>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</si>
  <si>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</si>
  <si>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</si>
  <si>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</si>
  <si>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</si>
  <si>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</si>
  <si>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</si>
  <si>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</si>
  <si>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</si>
  <si>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</si>
  <si>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</si>
  <si>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</si>
  <si>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</si>
  <si>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</si>
  <si>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</si>
  <si>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</si>
  <si>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</si>
  <si>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</si>
  <si>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</si>
  <si>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</si>
  <si>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</si>
  <si>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</si>
  <si>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</si>
  <si>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</si>
  <si>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</si>
  <si>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</si>
  <si>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</si>
  <si>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</si>
  <si>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</si>
  <si>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</si>
  <si>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</si>
  <si>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</si>
  <si>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</si>
  <si>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</si>
  <si>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</si>
  <si>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</si>
  <si>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</si>
  <si>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</si>
  <si>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</si>
  <si>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</si>
  <si>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</si>
  <si>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</si>
  <si>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</si>
  <si>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</si>
  <si>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</si>
  <si>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</si>
  <si>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</si>
  <si>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</si>
  <si>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</si>
  <si>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</si>
  <si>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</si>
  <si>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</si>
  <si>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</si>
  <si>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</si>
  <si>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</si>
  <si>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</si>
  <si>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</si>
  <si>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</si>
  <si>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</si>
  <si>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</si>
  <si>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</si>
  <si>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</si>
  <si>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</si>
  <si>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</si>
  <si>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</si>
  <si>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</si>
  <si>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</si>
  <si>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</si>
  <si>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</si>
  <si>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</si>
  <si>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</si>
  <si>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</si>
  <si>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</si>
  <si>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</si>
  <si>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</si>
  <si>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</si>
  <si>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</si>
  <si>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</si>
  <si>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</si>
  <si>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</si>
  <si>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</si>
  <si>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</si>
  <si>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</si>
  <si>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</si>
  <si>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</si>
  <si>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</si>
  <si>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</si>
  <si>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</si>
  <si>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</si>
  <si>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</si>
  <si>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</si>
  <si>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</si>
  <si>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</si>
  <si>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</si>
  <si>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</si>
  <si>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</si>
  <si>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</si>
  <si>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</si>
  <si>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</si>
  <si>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</si>
  <si>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</si>
  <si>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</si>
  <si>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</si>
  <si>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</si>
  <si>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</si>
  <si>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</si>
  <si>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</si>
  <si>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</si>
  <si>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</si>
  <si>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</si>
  <si>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</si>
  <si>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</si>
  <si>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</si>
  <si>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</si>
  <si>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</si>
  <si>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</si>
  <si>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</si>
  <si>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</si>
  <si>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</si>
  <si>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</si>
  <si>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</si>
  <si>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</si>
  <si>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</si>
  <si>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</si>
  <si>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</si>
  <si>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</si>
  <si>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</si>
  <si>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</si>
  <si>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</si>
  <si>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</si>
  <si>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</si>
  <si>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</si>
  <si>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</si>
  <si>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</si>
  <si>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</si>
  <si>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</si>
  <si>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</si>
  <si>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</si>
  <si>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</si>
  <si>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</si>
  <si>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</si>
  <si>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</si>
  <si>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</si>
  <si>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</si>
  <si>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</si>
  <si>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</si>
  <si>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</si>
  <si>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</si>
  <si>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</si>
  <si>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</si>
  <si>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</si>
  <si>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</si>
  <si>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</si>
  <si>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</si>
  <si>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</si>
  <si>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</si>
  <si>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</si>
  <si>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</si>
  <si>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</si>
  <si>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</si>
  <si>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</si>
  <si>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</si>
  <si>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</si>
  <si>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</si>
  <si>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</si>
  <si>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</si>
  <si>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</si>
  <si>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</si>
  <si>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</si>
  <si>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</si>
  <si>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</si>
  <si>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</si>
  <si>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</si>
  <si>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</si>
  <si>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</si>
  <si>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</si>
  <si>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</si>
  <si>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</si>
  <si>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</si>
  <si>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</si>
  <si>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</si>
  <si>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</si>
  <si>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</si>
  <si>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</si>
  <si>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</si>
  <si>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</si>
  <si>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</si>
  <si>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</si>
  <si>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</si>
  <si>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</si>
  <si>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</si>
  <si>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</si>
  <si>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</si>
  <si>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</si>
  <si>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</si>
  <si>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</si>
  <si>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</si>
  <si>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</si>
  <si>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</si>
  <si>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</si>
  <si>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</si>
  <si>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</si>
  <si>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</si>
  <si>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</si>
  <si>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</si>
  <si>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</si>
  <si>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</si>
  <si>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</si>
  <si>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</si>
  <si>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</si>
  <si>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</si>
  <si>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</si>
  <si>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</si>
  <si>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</si>
  <si>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</si>
  <si>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</si>
  <si>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</si>
  <si>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</si>
  <si>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</si>
  <si>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</si>
  <si>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</si>
  <si>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</si>
  <si>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</si>
  <si>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</si>
  <si>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</si>
  <si>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</si>
  <si>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</si>
  <si>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</si>
  <si>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</si>
  <si>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</si>
  <si>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</si>
  <si>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</si>
  <si>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</si>
  <si>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</si>
  <si>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</si>
  <si>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</si>
  <si>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</si>
  <si>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</si>
  <si>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</si>
  <si>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</si>
  <si>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</si>
  <si>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</si>
  <si>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</si>
  <si>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</si>
  <si>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</si>
  <si>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</si>
  <si>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</si>
  <si>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</si>
  <si>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</si>
  <si>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</si>
  <si>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</si>
  <si>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</si>
  <si>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</si>
  <si>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</si>
  <si>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</si>
  <si>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</si>
  <si>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</si>
  <si>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</si>
  <si>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</si>
  <si>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</si>
  <si>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</si>
  <si>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</si>
  <si>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</si>
  <si>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</si>
  <si>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</si>
  <si>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</si>
  <si>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</si>
  <si>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</si>
  <si>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</si>
  <si>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</si>
  <si>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</si>
  <si>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</si>
  <si>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</si>
  <si>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</si>
  <si>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</si>
  <si>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</si>
  <si>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</si>
  <si>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</si>
  <si>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</si>
  <si>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</si>
  <si>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</si>
  <si>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</si>
  <si>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</si>
  <si>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</si>
  <si>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</si>
  <si>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</si>
  <si>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</si>
  <si>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</si>
  <si>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</si>
  <si>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</si>
  <si>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</si>
  <si>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</si>
  <si>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</si>
  <si>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</si>
  <si>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</si>
  <si>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</si>
  <si>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</si>
  <si>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</si>
  <si>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</si>
  <si>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</si>
  <si>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</si>
  <si>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</si>
  <si>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</si>
  <si>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</si>
  <si>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</si>
  <si>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</si>
  <si>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</si>
  <si>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</si>
  <si>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</si>
  <si>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</si>
  <si>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</si>
  <si>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</si>
  <si>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</si>
  <si>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</si>
  <si>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</si>
  <si>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</si>
  <si>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</si>
  <si>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</si>
  <si>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</si>
  <si>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</si>
  <si>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</si>
  <si>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</si>
  <si>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</si>
  <si>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</si>
  <si>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</si>
  <si>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</si>
  <si>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</si>
  <si>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</si>
  <si>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</si>
  <si>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</si>
  <si>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</si>
  <si>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</si>
  <si>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</si>
  <si>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</si>
  <si>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</si>
  <si>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</si>
  <si>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</si>
  <si>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</si>
  <si>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</si>
  <si>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</si>
  <si>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</si>
  <si>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</si>
  <si>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</si>
  <si>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</si>
  <si>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</si>
  <si>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</si>
  <si>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</si>
  <si>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</si>
  <si>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</si>
  <si>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</si>
  <si>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</si>
  <si>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</si>
  <si>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</si>
  <si>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</si>
  <si>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</si>
  <si>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</si>
  <si>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</si>
  <si>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</si>
  <si>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</si>
  <si>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</si>
  <si>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</si>
  <si>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</si>
  <si>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</si>
  <si>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</si>
  <si>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</si>
  <si>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</si>
  <si>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</si>
  <si>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</si>
  <si>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</si>
  <si>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</si>
  <si>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</si>
  <si>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</si>
  <si>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</si>
  <si>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</si>
  <si>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</si>
  <si>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</si>
  <si>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</si>
  <si>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</si>
  <si>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</si>
  <si>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</si>
  <si>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</si>
  <si>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</si>
  <si>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</si>
  <si>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</si>
  <si>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</si>
  <si>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</si>
  <si>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</si>
  <si>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</si>
  <si>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</si>
  <si>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</si>
  <si>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</si>
  <si>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</si>
  <si>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</si>
  <si>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</si>
  <si>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</si>
  <si>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</si>
  <si>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</si>
  <si>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</si>
  <si>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</si>
  <si>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</si>
  <si>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</si>
  <si>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</si>
  <si>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</si>
  <si>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</si>
  <si>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</si>
  <si>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</si>
  <si>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</si>
  <si>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</si>
  <si>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</si>
  <si>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</si>
  <si>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</si>
  <si>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</si>
  <si>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</si>
  <si>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</si>
  <si>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</si>
  <si>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</si>
  <si>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</si>
  <si>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</si>
  <si>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</si>
  <si>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</si>
  <si>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</si>
  <si>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</si>
  <si>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</si>
  <si>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</si>
  <si>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</si>
  <si>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</si>
  <si>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</si>
  <si>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</si>
  <si>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</si>
  <si>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</si>
  <si>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</si>
  <si>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</si>
  <si>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</si>
  <si>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</si>
  <si>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</si>
  <si>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</si>
  <si>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</si>
  <si>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</si>
  <si>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</si>
  <si>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</si>
  <si>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</si>
  <si>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</si>
  <si>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</si>
  <si>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</si>
  <si>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</si>
  <si>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</si>
  <si>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</si>
  <si>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</si>
  <si>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</si>
  <si>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</si>
  <si>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</si>
  <si>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</si>
  <si>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</si>
  <si>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</si>
  <si>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</si>
  <si>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</si>
  <si>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</si>
  <si>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</si>
  <si>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</si>
  <si>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</si>
  <si>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</si>
  <si>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</si>
  <si>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</si>
  <si>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</si>
  <si>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</si>
  <si>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</si>
  <si>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</si>
  <si>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</si>
  <si>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</si>
  <si>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</si>
  <si>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</si>
  <si>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</si>
  <si>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</si>
  <si>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</si>
  <si>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</si>
  <si>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</si>
  <si>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</si>
  <si>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</si>
  <si>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</si>
  <si>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</si>
  <si>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</si>
  <si>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</si>
  <si>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</si>
  <si>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</si>
  <si>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</si>
  <si>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</si>
  <si>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</si>
  <si>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</si>
  <si>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</si>
  <si>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</si>
  <si>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</si>
  <si>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</si>
  <si>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</si>
  <si>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</si>
  <si>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</si>
  <si>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</si>
  <si>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</si>
  <si>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</si>
  <si>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</si>
  <si>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</si>
  <si>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</si>
  <si>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</si>
  <si>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</si>
  <si>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</si>
  <si>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</si>
  <si>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</si>
  <si>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</si>
  <si>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</si>
  <si>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</si>
  <si>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</si>
  <si>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</si>
  <si>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</si>
  <si>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</si>
  <si>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</si>
  <si>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</si>
  <si>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</si>
  <si>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</si>
  <si>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</si>
  <si>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</si>
  <si>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</si>
  <si>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</si>
  <si>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</si>
  <si>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</si>
  <si>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</si>
  <si>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</si>
  <si>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</si>
  <si>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</si>
  <si>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</si>
  <si>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</si>
  <si>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</si>
  <si>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</si>
  <si>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</si>
  <si>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</si>
  <si>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</si>
  <si>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</si>
  <si>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</si>
  <si>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</si>
  <si>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</si>
  <si>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</si>
  <si>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</si>
  <si>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</si>
  <si>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</si>
  <si>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</si>
  <si>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</si>
  <si>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</si>
  <si>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</si>
  <si>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</si>
  <si>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</si>
  <si>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</si>
  <si>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</si>
  <si>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</si>
  <si>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</si>
  <si>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</si>
  <si>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</si>
  <si>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</si>
  <si>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</si>
  <si>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</si>
  <si>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</si>
  <si>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</si>
  <si>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</si>
  <si>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</si>
  <si>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</si>
  <si>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</si>
  <si>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</si>
  <si>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</si>
  <si>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</si>
  <si>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</si>
  <si>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</si>
  <si>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</si>
  <si>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</si>
  <si>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</si>
  <si>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</si>
  <si>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</si>
  <si>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</si>
  <si>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</si>
  <si>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</si>
  <si>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</si>
  <si>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</si>
  <si>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</si>
  <si>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</si>
  <si>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</si>
  <si>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</si>
  <si>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</si>
  <si>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</si>
  <si>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</si>
  <si>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</si>
  <si>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</si>
  <si>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</si>
  <si>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</si>
  <si>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</si>
  <si>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</si>
  <si>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</si>
  <si>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</si>
  <si>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</si>
  <si>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</si>
  <si>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</si>
  <si>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</si>
  <si>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</si>
  <si>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</si>
  <si>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</si>
  <si>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</si>
  <si>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</si>
  <si>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</si>
  <si>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</si>
  <si>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</si>
  <si>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</si>
  <si>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</si>
  <si>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</si>
  <si>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</si>
  <si>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</si>
  <si>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</si>
  <si>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</si>
  <si>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</si>
  <si>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</si>
  <si>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</si>
  <si>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</si>
  <si>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</si>
  <si>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</si>
  <si>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</si>
  <si>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</si>
  <si>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</si>
  <si>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</si>
  <si>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</si>
  <si>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</si>
  <si>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</si>
  <si>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</si>
  <si>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</si>
  <si>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</si>
  <si>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</si>
  <si>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</si>
  <si>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</si>
  <si>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</si>
  <si>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</si>
  <si>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</si>
  <si>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</si>
  <si>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</si>
  <si>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</si>
  <si>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</si>
  <si>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</si>
  <si>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</si>
  <si>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</si>
  <si>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</si>
  <si>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</si>
  <si>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</si>
  <si>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</si>
  <si>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</si>
  <si>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</si>
  <si>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</si>
  <si>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</si>
  <si>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</si>
  <si>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</si>
  <si>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</si>
  <si>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</si>
  <si>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</si>
  <si>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</si>
  <si>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</si>
  <si>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</si>
  <si>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</si>
  <si>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</si>
  <si>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</si>
  <si>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</si>
  <si>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</si>
  <si>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</si>
  <si>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</si>
  <si>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</si>
  <si>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</si>
  <si>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</si>
  <si>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</si>
  <si>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</si>
  <si>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</si>
  <si>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</si>
  <si>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</si>
  <si>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</si>
  <si>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</si>
  <si>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</si>
  <si>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</si>
  <si>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</si>
  <si>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</si>
  <si>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</si>
  <si>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</si>
  <si>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</si>
  <si>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</si>
  <si>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</si>
  <si>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</si>
  <si>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</si>
  <si>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</si>
  <si>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</si>
  <si>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</si>
  <si>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</si>
  <si>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</si>
  <si>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</si>
  <si>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</si>
  <si>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</si>
  <si>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</si>
  <si>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</si>
  <si>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</si>
  <si>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</si>
  <si>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</si>
  <si>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</si>
  <si>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</si>
  <si>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</si>
  <si>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</si>
  <si>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</si>
  <si>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</si>
  <si>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</si>
  <si>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</si>
  <si>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</si>
  <si>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</si>
  <si>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</si>
  <si>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</si>
  <si>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</si>
  <si>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</si>
  <si>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</si>
  <si>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</si>
  <si>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</si>
  <si>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</si>
  <si>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</si>
  <si>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</si>
  <si>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</si>
  <si>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</si>
  <si>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</si>
  <si>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</si>
  <si>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</si>
  <si>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</si>
  <si>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</si>
  <si>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</si>
  <si>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</si>
  <si>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</si>
  <si>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</si>
  <si>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</si>
  <si>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</si>
  <si>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</si>
  <si>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</si>
  <si>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</si>
  <si>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</si>
  <si>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</si>
  <si>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</si>
  <si>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</si>
  <si>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</si>
  <si>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</si>
  <si>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</si>
  <si>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</si>
  <si>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</si>
  <si>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</si>
  <si>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</si>
  <si>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</si>
  <si>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</si>
  <si>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</si>
  <si>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</si>
  <si>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</si>
  <si>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</si>
  <si>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</si>
  <si>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</si>
  <si>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</si>
  <si>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</si>
  <si>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</si>
  <si>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</si>
  <si>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</si>
  <si>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</si>
  <si>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</si>
  <si>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</si>
  <si>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</si>
  <si>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</si>
  <si>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</si>
  <si>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</si>
  <si>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</si>
  <si>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</si>
  <si>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</si>
  <si>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</si>
  <si>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</si>
  <si>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</si>
  <si>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</si>
  <si>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</si>
  <si>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</si>
  <si>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</si>
  <si>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</si>
  <si>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</si>
  <si>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</si>
  <si>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</si>
  <si>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</si>
  <si>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</si>
  <si>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</si>
  <si>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</si>
  <si>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</si>
  <si>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</si>
  <si>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</si>
  <si>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</si>
  <si>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</si>
  <si>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</si>
  <si>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</si>
  <si>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</si>
  <si>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</si>
  <si>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</si>
  <si>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</si>
  <si>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</si>
  <si>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</si>
  <si>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</si>
  <si>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</si>
  <si>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</si>
  <si>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</si>
  <si>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</si>
  <si>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</si>
  <si>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</si>
  <si>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</si>
  <si>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</si>
  <si>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</si>
  <si>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</si>
  <si>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</si>
  <si>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</si>
  <si>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</si>
  <si>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</si>
  <si>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</si>
  <si>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</si>
  <si>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</si>
  <si>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</si>
  <si>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</si>
  <si>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</si>
  <si>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</si>
  <si>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</si>
  <si>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</si>
  <si>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</si>
  <si>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</si>
  <si>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</si>
  <si>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</si>
  <si>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</si>
  <si>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</si>
  <si>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</si>
  <si>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</si>
  <si>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</si>
  <si>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</si>
  <si>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</si>
  <si>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</si>
  <si>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</si>
  <si>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</si>
  <si>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</si>
  <si>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</si>
  <si>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</si>
  <si>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</si>
  <si>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</si>
  <si>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</si>
  <si>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</si>
  <si>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</si>
  <si>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</si>
  <si>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</si>
  <si>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</si>
  <si>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</si>
  <si>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</si>
  <si>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</si>
  <si>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</si>
  <si>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</si>
  <si>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</si>
  <si>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</si>
  <si>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</si>
  <si>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</si>
  <si>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</si>
  <si>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</si>
  <si>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</si>
  <si>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</si>
  <si>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</si>
  <si>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</si>
  <si>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</si>
  <si>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</si>
  <si>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</si>
  <si>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</si>
  <si>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</si>
  <si>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</si>
  <si>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</si>
  <si>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</si>
  <si>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</si>
  <si>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</si>
  <si>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</si>
  <si>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</si>
  <si>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</si>
  <si>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</si>
  <si>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</si>
  <si>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</si>
  <si>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</si>
  <si>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</si>
  <si>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</si>
  <si>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</si>
  <si>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</si>
  <si>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</si>
  <si>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</si>
  <si>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</si>
  <si>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</si>
  <si>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</si>
  <si>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</si>
  <si>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</si>
  <si>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</si>
  <si>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</si>
  <si>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</si>
  <si>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</si>
  <si>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</si>
  <si>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</si>
  <si>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</si>
  <si>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</si>
  <si>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</si>
  <si>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</si>
  <si>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</si>
  <si>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</si>
  <si>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</si>
  <si>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</si>
  <si>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</si>
  <si>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</si>
  <si>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</si>
  <si>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</si>
  <si>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</si>
  <si>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</si>
  <si>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</si>
  <si>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</si>
  <si>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</si>
  <si>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</si>
  <si>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</si>
  <si>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</si>
  <si>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</si>
  <si>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</si>
  <si>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</si>
  <si>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</si>
  <si>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</si>
  <si>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</si>
  <si>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</si>
  <si>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</si>
  <si>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</si>
  <si>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</si>
  <si>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</si>
  <si>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</si>
  <si>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</si>
  <si>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</si>
  <si>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</si>
  <si>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</si>
  <si>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</si>
  <si>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</si>
  <si>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</si>
  <si>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</si>
  <si>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</si>
  <si>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</si>
  <si>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</si>
  <si>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</si>
  <si>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</si>
  <si>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</si>
  <si>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</si>
  <si>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</si>
  <si>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</si>
  <si>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</si>
  <si>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</si>
  <si>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</si>
  <si>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</si>
  <si>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</si>
  <si>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</si>
  <si>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</si>
  <si>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</si>
  <si>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</si>
  <si>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</si>
  <si>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</si>
  <si>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</si>
  <si>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</si>
  <si>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</si>
  <si>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</si>
  <si>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</si>
  <si>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</si>
  <si>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</si>
  <si>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</si>
  <si>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</si>
  <si>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</si>
  <si>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</si>
  <si>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</si>
  <si>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</si>
  <si>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</si>
  <si>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</si>
  <si>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</si>
  <si>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</si>
  <si>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</si>
  <si>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</si>
  <si>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</si>
  <si>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</si>
  <si>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</si>
  <si>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</si>
  <si>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</si>
  <si>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</si>
  <si>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</si>
  <si>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</si>
  <si>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</si>
  <si>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</si>
  <si>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</si>
  <si>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</si>
  <si>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</si>
  <si>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</si>
  <si>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</si>
  <si>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</si>
  <si>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</si>
  <si>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</si>
  <si>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</si>
  <si>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</si>
  <si>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</si>
  <si>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</si>
  <si>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</si>
  <si>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</si>
  <si>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</si>
  <si>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</si>
  <si>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</si>
  <si>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</si>
  <si>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</si>
  <si>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</si>
  <si>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</si>
  <si>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</si>
  <si>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</si>
  <si>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</si>
  <si>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</si>
  <si>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</si>
  <si>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</si>
  <si>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</si>
  <si>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</si>
  <si>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</si>
  <si>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</si>
  <si>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</si>
  <si>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</si>
  <si>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</si>
  <si>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</si>
  <si>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</si>
  <si>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</si>
  <si>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</si>
  <si>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</si>
  <si>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</si>
  <si>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</si>
  <si>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</si>
  <si>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</si>
  <si>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</si>
  <si>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</si>
  <si>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</si>
  <si>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</si>
  <si>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</si>
  <si>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</si>
  <si>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</si>
  <si>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</si>
  <si>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</si>
  <si>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</si>
  <si>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</si>
  <si>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</si>
  <si>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</si>
  <si>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</si>
  <si>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</si>
  <si>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</si>
  <si>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</si>
  <si>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</si>
  <si>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</si>
  <si>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</si>
  <si>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</si>
  <si>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</si>
  <si>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</si>
  <si>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</si>
  <si>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</si>
  <si>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</si>
  <si>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</si>
  <si>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</si>
  <si>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</si>
  <si>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</si>
  <si>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</si>
  <si>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</si>
  <si>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</si>
  <si>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</si>
  <si>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</si>
  <si>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</si>
  <si>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</si>
  <si>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</si>
  <si>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</si>
  <si>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</si>
  <si>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</si>
  <si>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</si>
  <si>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</si>
  <si>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</si>
  <si>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</si>
  <si>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</si>
  <si>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</si>
  <si>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</si>
  <si>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</si>
  <si>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</si>
  <si>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</si>
  <si>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</si>
  <si>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</si>
  <si>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</si>
  <si>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</si>
  <si>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</si>
  <si>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</si>
  <si>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</si>
  <si>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</si>
  <si>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</si>
  <si>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</si>
  <si>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</si>
  <si>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</si>
  <si>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</si>
  <si>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</si>
  <si>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</si>
  <si>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</si>
  <si>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</si>
  <si>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</si>
  <si>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</si>
  <si>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</si>
  <si>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</si>
  <si>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</si>
  <si>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</si>
  <si>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</si>
  <si>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</si>
  <si>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</si>
  <si>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</si>
  <si>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</si>
  <si>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</si>
  <si>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</si>
  <si>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</si>
  <si>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</si>
  <si>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</si>
  <si>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</si>
  <si>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</si>
  <si>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</si>
  <si>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</si>
  <si>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</si>
  <si>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</si>
  <si>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</si>
  <si>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</si>
  <si>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</si>
  <si>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</si>
  <si>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</si>
  <si>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</si>
  <si>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</si>
  <si>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</si>
  <si>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</si>
  <si>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</si>
  <si>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</si>
  <si>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</si>
  <si>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</si>
  <si>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</si>
  <si>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</si>
  <si>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</si>
  <si>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</si>
  <si>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</si>
  <si>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</si>
  <si>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</si>
  <si>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</si>
  <si>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</si>
  <si>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</si>
  <si>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</si>
  <si>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</si>
  <si>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</si>
  <si>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</si>
  <si>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</si>
  <si>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</si>
  <si>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</si>
  <si>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</si>
  <si>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</si>
  <si>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</si>
  <si>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</si>
  <si>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</si>
  <si>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</si>
  <si>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</si>
  <si>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</si>
  <si>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</si>
  <si>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</si>
  <si>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</si>
  <si>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</si>
  <si>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</si>
  <si>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</si>
  <si>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</si>
  <si>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</si>
  <si>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</si>
  <si>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</si>
  <si>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</si>
  <si>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</si>
  <si>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</si>
  <si>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</si>
  <si>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</si>
  <si>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</si>
  <si>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</si>
  <si>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</si>
  <si>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</si>
  <si>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</si>
  <si>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</si>
  <si>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</si>
  <si>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</si>
  <si>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</si>
  <si>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</si>
  <si>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</si>
  <si>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</si>
  <si>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</si>
  <si>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</si>
  <si>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</si>
  <si>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</si>
  <si>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</si>
  <si>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</si>
  <si>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</si>
  <si>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</si>
  <si>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</si>
  <si>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</si>
  <si>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</si>
  <si>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</si>
  <si>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</si>
  <si>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</si>
  <si>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</si>
  <si>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</si>
  <si>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</si>
  <si>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</si>
  <si>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</si>
  <si>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</si>
  <si>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</si>
  <si>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</si>
  <si>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</si>
  <si>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</si>
  <si>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</si>
  <si>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</si>
  <si>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</si>
  <si>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</si>
  <si>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</si>
  <si>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</si>
  <si>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</si>
  <si>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</si>
  <si>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</si>
  <si>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</si>
  <si>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</si>
  <si>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</si>
  <si>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</si>
  <si>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</si>
  <si>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</si>
  <si>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</si>
  <si>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</si>
  <si>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</si>
  <si>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</si>
  <si>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</si>
  <si>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</si>
  <si>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</si>
  <si>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</si>
  <si>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</si>
  <si>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</si>
  <si>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</si>
  <si>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</si>
  <si>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</si>
  <si>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</si>
  <si>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</si>
  <si>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</si>
  <si>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</si>
  <si>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</si>
  <si>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</si>
  <si>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</si>
  <si>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</si>
  <si>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</si>
  <si>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</si>
  <si>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</si>
  <si>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</si>
  <si>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</si>
  <si>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</si>
  <si>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</si>
  <si>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</si>
  <si>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</si>
  <si>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</si>
  <si>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</si>
  <si>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</si>
  <si>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</si>
  <si>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</si>
  <si>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</si>
  <si>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</si>
  <si>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</si>
  <si>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</si>
  <si>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</si>
  <si>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</si>
  <si>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</si>
  <si>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</si>
  <si>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</si>
  <si>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</si>
  <si>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</si>
  <si>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</si>
  <si>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</si>
  <si>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</si>
  <si>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</si>
  <si>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</si>
  <si>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</si>
  <si>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</si>
  <si>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</si>
  <si>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</si>
  <si>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</si>
  <si>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</si>
  <si>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</si>
  <si>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</si>
  <si>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</si>
  <si>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</si>
  <si>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</si>
  <si>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</si>
  <si>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</si>
  <si>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</si>
  <si>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</si>
  <si>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</si>
  <si>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</si>
  <si>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</si>
  <si>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</si>
  <si>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</si>
  <si>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</si>
  <si>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</si>
  <si>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</si>
  <si>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</si>
  <si>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</si>
  <si>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</si>
  <si>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</si>
  <si>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</si>
  <si>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</si>
  <si>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</si>
  <si>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</si>
  <si>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</si>
  <si>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</si>
  <si>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</si>
  <si>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</si>
  <si>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</si>
  <si>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</si>
  <si>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</si>
  <si>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</si>
  <si>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</si>
  <si>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</si>
  <si>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</si>
  <si>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</si>
  <si>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</si>
  <si>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</si>
  <si>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</si>
  <si>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</si>
  <si>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</si>
  <si>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</si>
  <si>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</si>
  <si>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</si>
  <si>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</si>
  <si>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</si>
  <si>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</si>
  <si>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</si>
  <si>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</si>
  <si>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</si>
  <si>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</si>
  <si>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</si>
  <si>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</si>
  <si>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</si>
  <si>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</si>
  <si>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</si>
  <si>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</si>
  <si>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</si>
  <si>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</si>
  <si>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</si>
  <si>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</si>
  <si>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</si>
  <si>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</si>
  <si>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</si>
  <si>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</si>
  <si>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</si>
  <si>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</si>
  <si>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</si>
  <si>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</si>
  <si>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</si>
  <si>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</si>
  <si>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</si>
  <si>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</si>
  <si>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</si>
  <si>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</si>
  <si>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</si>
  <si>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</si>
  <si>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</si>
  <si>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</si>
  <si>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</si>
  <si>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</si>
  <si>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</si>
  <si>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</si>
  <si>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</si>
  <si>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</si>
  <si>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</si>
  <si>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</si>
  <si>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</si>
  <si>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</si>
  <si>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</si>
  <si>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</si>
  <si>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</si>
  <si>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</si>
  <si>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</si>
  <si>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</si>
  <si>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</si>
  <si>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</si>
  <si>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</si>
  <si>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</si>
  <si>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</si>
  <si>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</si>
  <si>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</si>
  <si>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</si>
  <si>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</si>
  <si>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</si>
  <si>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</si>
  <si>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</si>
  <si>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</si>
  <si>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</si>
  <si>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</si>
  <si>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</si>
  <si>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</si>
  <si>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</si>
  <si>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</si>
  <si>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</si>
  <si>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</si>
  <si>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</si>
  <si>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</si>
  <si>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</si>
  <si>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</si>
  <si>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</si>
  <si>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</si>
  <si>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</si>
  <si>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</si>
  <si>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</si>
  <si>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</si>
  <si>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</si>
  <si>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</si>
  <si>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</si>
  <si>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</si>
  <si>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</si>
  <si>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</si>
  <si>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</si>
  <si>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</si>
  <si>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</si>
  <si>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</si>
  <si>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</si>
  <si>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</si>
  <si>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</si>
  <si>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</si>
  <si>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</si>
  <si>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</si>
  <si>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</si>
  <si>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</si>
  <si>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</si>
  <si>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</si>
  <si>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</si>
  <si>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</si>
  <si>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</si>
  <si>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</si>
  <si>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</si>
  <si>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</si>
  <si>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</si>
  <si>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</si>
  <si>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</si>
  <si>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</si>
  <si>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</si>
  <si>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</si>
  <si>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</si>
  <si>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</si>
  <si>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</si>
  <si>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</si>
  <si>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</si>
  <si>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</si>
  <si>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</si>
  <si>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</si>
  <si>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</si>
  <si>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</si>
  <si>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</si>
  <si>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</si>
  <si>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</si>
  <si>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</si>
  <si>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</si>
  <si>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</si>
  <si>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</si>
  <si>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</si>
  <si>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</si>
  <si>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</si>
  <si>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</si>
  <si>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</si>
  <si>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</si>
  <si>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</si>
  <si>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</si>
  <si>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</si>
  <si>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</si>
  <si>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</si>
  <si>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</si>
  <si>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</si>
  <si>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</si>
  <si>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</si>
  <si>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</si>
  <si>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</si>
  <si>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</si>
  <si>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</si>
  <si>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</si>
  <si>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</si>
  <si>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</si>
  <si>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</si>
  <si>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</si>
  <si>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</si>
  <si>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</si>
  <si>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</si>
  <si>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</si>
  <si>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</si>
  <si>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</si>
  <si>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</si>
  <si>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</si>
  <si>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</si>
  <si>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</si>
  <si>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</si>
  <si>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</si>
  <si>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</si>
  <si>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</si>
  <si>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</si>
  <si>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</si>
  <si>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</si>
  <si>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</si>
  <si>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</si>
  <si>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</si>
  <si>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</si>
  <si>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</si>
  <si>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</si>
  <si>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</si>
  <si>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</si>
  <si>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</si>
  <si>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</si>
  <si>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</si>
  <si>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</si>
  <si>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</si>
  <si>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</si>
  <si>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</si>
  <si>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</si>
  <si>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</si>
  <si>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</si>
  <si>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</si>
  <si>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</si>
  <si>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</si>
  <si>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</si>
  <si>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</si>
  <si>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</si>
  <si>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</si>
  <si>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</si>
  <si>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</si>
  <si>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</si>
  <si>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</si>
  <si>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</si>
  <si>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</si>
  <si>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</si>
  <si>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</si>
  <si>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</si>
  <si>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</si>
  <si>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</si>
  <si>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</si>
  <si>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</si>
  <si>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</si>
  <si>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</si>
  <si>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</si>
  <si>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</si>
  <si>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</si>
  <si>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</si>
  <si>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</si>
  <si>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</si>
  <si>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</si>
  <si>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</si>
  <si>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</si>
  <si>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</si>
  <si>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</si>
  <si>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</si>
  <si>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</si>
  <si>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</si>
  <si>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</si>
  <si>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</si>
  <si>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</si>
  <si>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</si>
  <si>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</si>
  <si>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</si>
  <si>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</si>
  <si>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</si>
  <si>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</si>
  <si>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</si>
  <si>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</si>
  <si>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</si>
  <si>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</si>
  <si>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</si>
  <si>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</si>
  <si>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</si>
  <si>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</si>
  <si>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</si>
  <si>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</si>
  <si>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</si>
  <si>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</si>
  <si>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</si>
  <si>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</si>
  <si>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</si>
  <si>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</si>
  <si>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</si>
  <si>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</si>
  <si>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</si>
  <si>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</si>
  <si>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</si>
  <si>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</si>
  <si>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</si>
  <si>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</si>
  <si>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</si>
  <si>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</si>
  <si>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</si>
  <si>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</si>
  <si>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</si>
  <si>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</si>
  <si>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</si>
  <si>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</si>
  <si>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</si>
  <si>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</si>
  <si>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</si>
  <si>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</si>
  <si>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</si>
  <si>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</si>
  <si>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</si>
  <si>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</si>
  <si>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</si>
  <si>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</si>
  <si>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</si>
  <si>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</si>
  <si>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</si>
  <si>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</si>
  <si>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</si>
  <si>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</si>
  <si>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</si>
  <si>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</si>
  <si>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</si>
  <si>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</si>
  <si>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</si>
  <si>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</si>
  <si>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</si>
  <si>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</si>
  <si>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</si>
  <si>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</si>
  <si>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</si>
  <si>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</si>
  <si>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</si>
  <si>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</si>
  <si>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</si>
  <si>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</si>
  <si>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</si>
  <si>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</si>
  <si>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</si>
  <si>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</si>
  <si>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</si>
  <si>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</si>
  <si>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</si>
  <si>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</si>
  <si>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</si>
  <si>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</si>
  <si>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</si>
  <si>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</si>
  <si>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</si>
  <si>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</si>
  <si>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</si>
  <si>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</si>
  <si>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</si>
  <si>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</si>
  <si>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</si>
  <si>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</si>
  <si>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</si>
  <si>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</si>
  <si>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</si>
  <si>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</si>
  <si>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</si>
  <si>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</si>
  <si>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</si>
  <si>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</si>
  <si>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</si>
  <si>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</si>
  <si>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</si>
  <si>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</si>
  <si>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</si>
  <si>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</si>
  <si>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</si>
  <si>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</si>
  <si>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</si>
  <si>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</si>
  <si>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</si>
  <si>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</si>
  <si>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</si>
  <si>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</si>
  <si>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</si>
  <si>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</si>
  <si>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</si>
  <si>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</si>
  <si>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</si>
  <si>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</si>
  <si>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</si>
  <si>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</si>
  <si>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</si>
  <si>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</si>
  <si>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</si>
  <si>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</si>
  <si>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</si>
  <si>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</si>
  <si>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</si>
  <si>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</si>
  <si>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</si>
  <si>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</si>
  <si>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</si>
  <si>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</si>
  <si>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</si>
  <si>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</si>
  <si>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</si>
  <si>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</si>
  <si>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</si>
  <si>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</si>
  <si>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</si>
  <si>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</si>
  <si>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</si>
  <si>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</si>
  <si>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</si>
  <si>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</si>
  <si>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</si>
  <si>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</si>
  <si>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</si>
  <si>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</si>
  <si>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</si>
  <si>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</si>
  <si>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</si>
  <si>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</si>
  <si>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</si>
  <si>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</si>
  <si>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</si>
  <si>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</si>
  <si>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</si>
  <si>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</si>
  <si>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</si>
  <si>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</si>
  <si>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</si>
  <si>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</si>
  <si>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</si>
  <si>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</si>
  <si>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</si>
  <si>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</si>
  <si>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</si>
  <si>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</si>
  <si>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</si>
  <si>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</si>
  <si>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</si>
  <si>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</si>
  <si>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</si>
  <si>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</si>
  <si>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</si>
  <si>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</si>
  <si>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</si>
  <si>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</si>
  <si>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</si>
  <si>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</si>
  <si>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</si>
  <si>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</si>
  <si>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</si>
  <si>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</si>
  <si>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</si>
  <si>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</si>
  <si>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</si>
  <si>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</si>
  <si>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</si>
  <si>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</si>
  <si>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</si>
  <si>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</si>
  <si>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</si>
  <si>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</si>
  <si>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</si>
  <si>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</si>
  <si>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</si>
  <si>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</si>
  <si>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</si>
  <si>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</si>
  <si>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</si>
  <si>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</si>
  <si>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</si>
  <si>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</si>
  <si>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</si>
  <si>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</si>
  <si>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</si>
  <si>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</si>
  <si>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</si>
  <si>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</si>
  <si>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</si>
  <si>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</si>
  <si>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</si>
  <si>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</si>
  <si>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</si>
  <si>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</si>
  <si>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</si>
  <si>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</si>
  <si>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</si>
  <si>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</si>
  <si>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</si>
  <si>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</si>
  <si>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</si>
  <si>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</si>
  <si>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</si>
  <si>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</si>
  <si>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</si>
  <si>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</si>
  <si>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</si>
  <si>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</si>
  <si>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</si>
  <si>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</si>
  <si>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</si>
  <si>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</si>
  <si>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</si>
  <si>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</si>
  <si>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</si>
  <si>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</si>
  <si>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</si>
  <si>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</si>
  <si>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</si>
  <si>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</si>
  <si>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</si>
  <si>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</si>
  <si>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</si>
  <si>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</si>
  <si>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</si>
  <si>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</si>
  <si>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</si>
  <si>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</si>
  <si>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</si>
  <si>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</si>
  <si>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</si>
  <si>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</si>
  <si>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</si>
  <si>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</si>
  <si>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</si>
  <si>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</si>
  <si>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</si>
  <si>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</si>
  <si>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</si>
  <si>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</si>
  <si>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</si>
  <si>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</si>
  <si>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</si>
  <si>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</si>
  <si>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</si>
  <si>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</si>
  <si>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</si>
  <si>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</si>
  <si>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</si>
  <si>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</si>
  <si>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</si>
  <si>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</si>
  <si>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</si>
  <si>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</si>
  <si>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</si>
  <si>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</si>
  <si>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</si>
  <si>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</si>
  <si>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</si>
  <si>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</si>
  <si>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</si>
  <si>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</si>
  <si>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</si>
  <si>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</si>
  <si>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</si>
  <si>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</si>
  <si>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</si>
  <si>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</si>
  <si>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</si>
  <si>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</si>
  <si>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</si>
  <si>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</si>
  <si>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</si>
  <si>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</si>
  <si>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</si>
  <si>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</si>
  <si>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</si>
  <si>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</si>
  <si>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</si>
  <si>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</si>
  <si>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</si>
  <si>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</si>
  <si>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</si>
  <si>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</si>
  <si>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</si>
  <si>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</si>
  <si>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</si>
  <si>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</si>
  <si>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</si>
  <si>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</si>
  <si>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</si>
  <si>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</si>
  <si>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</si>
  <si>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</si>
  <si>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</si>
  <si>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</si>
  <si>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</si>
  <si>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</si>
  <si>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</si>
  <si>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</si>
  <si>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</si>
  <si>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</si>
  <si>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</si>
  <si>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</si>
  <si>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</si>
  <si>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</si>
  <si>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</si>
  <si>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</si>
  <si>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</si>
  <si>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</si>
  <si>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</si>
  <si>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</si>
  <si>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</si>
  <si>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</si>
  <si>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</si>
  <si>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</si>
  <si>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</si>
  <si>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</si>
  <si>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</si>
  <si>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</si>
  <si>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</si>
  <si>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</si>
  <si>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</si>
  <si>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</si>
  <si>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</si>
  <si>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</si>
  <si>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</si>
  <si>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</si>
  <si>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</si>
  <si>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</si>
  <si>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</si>
  <si>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</si>
  <si>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</si>
  <si>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</si>
  <si>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</si>
  <si>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</si>
  <si>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</si>
  <si>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</si>
  <si>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</si>
  <si>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</si>
  <si>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</si>
  <si>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</si>
  <si>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</si>
  <si>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</si>
  <si>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</si>
  <si>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</si>
  <si>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</si>
  <si>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</si>
  <si>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</si>
  <si>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</si>
  <si>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</si>
  <si>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</si>
  <si>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</si>
  <si>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</si>
  <si>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</si>
  <si>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</si>
  <si>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</si>
  <si>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</si>
  <si>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</si>
  <si>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</si>
  <si>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</si>
  <si>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</si>
  <si>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</si>
  <si>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</si>
  <si>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</si>
  <si>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</si>
  <si>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</si>
  <si>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</si>
  <si>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</si>
  <si>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</si>
  <si>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</si>
  <si>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</si>
  <si>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</si>
  <si>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</si>
  <si>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</si>
  <si>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</si>
  <si>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</si>
  <si>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</si>
  <si>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</si>
  <si>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</si>
  <si>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</si>
  <si>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</si>
  <si>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</si>
  <si>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</si>
  <si>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</si>
  <si>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</si>
  <si>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</si>
  <si>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</si>
  <si>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</si>
  <si>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</si>
  <si>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</si>
  <si>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</si>
  <si>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</si>
  <si>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</si>
  <si>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</si>
  <si>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</si>
  <si>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</si>
  <si>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</si>
  <si>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</si>
  <si>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</si>
  <si>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</si>
  <si>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</si>
  <si>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</si>
  <si>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</si>
  <si>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</si>
  <si>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</si>
  <si>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</si>
  <si>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</si>
  <si>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</si>
  <si>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</si>
  <si>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</si>
  <si>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</si>
  <si>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</si>
  <si>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</si>
  <si>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</si>
  <si>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</si>
  <si>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</si>
  <si>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</si>
  <si>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</si>
  <si>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</si>
  <si>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</si>
  <si>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</si>
  <si>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</si>
  <si>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</si>
  <si>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</si>
  <si>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</si>
  <si>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</si>
  <si>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</si>
  <si>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</si>
  <si>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</si>
  <si>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</si>
  <si>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</si>
  <si>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</si>
  <si>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</si>
  <si>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</si>
  <si>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</si>
  <si>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</si>
  <si>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</si>
  <si>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</si>
  <si>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</si>
  <si>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</si>
  <si>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</si>
  <si>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</si>
  <si>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</si>
  <si>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</si>
  <si>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</si>
  <si>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</si>
  <si>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</si>
  <si>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</si>
  <si>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</si>
  <si>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</si>
  <si>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</si>
  <si>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</si>
  <si>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</si>
  <si>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</si>
  <si>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</si>
  <si>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</si>
  <si>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</si>
  <si>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</si>
  <si>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</si>
  <si>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</si>
  <si>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</si>
  <si>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</si>
  <si>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</si>
  <si>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</si>
  <si>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</si>
  <si>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</si>
  <si>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</si>
  <si>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</si>
  <si>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</si>
  <si>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</si>
  <si>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</si>
  <si>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</si>
  <si>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</si>
  <si>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</si>
  <si>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</si>
  <si>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</si>
  <si>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</si>
  <si>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</si>
  <si>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</si>
  <si>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</si>
  <si>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</si>
  <si>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</si>
  <si>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</si>
  <si>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</si>
  <si>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</si>
  <si>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</si>
  <si>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</si>
  <si>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</si>
  <si>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</si>
  <si>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</si>
  <si>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</si>
  <si>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</si>
  <si>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</si>
  <si>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</si>
  <si>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</si>
  <si>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</si>
  <si>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</si>
  <si>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</si>
  <si>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</si>
  <si>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</si>
  <si>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</si>
  <si>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</si>
  <si>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</si>
  <si>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</si>
  <si>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</si>
  <si>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</si>
  <si>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</si>
  <si>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</si>
  <si>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</si>
  <si>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</si>
  <si>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</si>
  <si>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</si>
  <si>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</si>
  <si>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</si>
  <si>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</si>
  <si>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</si>
  <si>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</si>
  <si>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</si>
  <si>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</si>
  <si>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</si>
  <si>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</si>
  <si>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</si>
  <si>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</si>
  <si>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</si>
  <si>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</si>
  <si>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</si>
  <si>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</si>
  <si>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</si>
  <si>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</si>
  <si>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</si>
  <si>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</si>
  <si>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</si>
  <si>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</si>
  <si>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</si>
  <si>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</si>
  <si>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</si>
  <si>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</si>
  <si>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</si>
  <si>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</si>
  <si>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</si>
  <si>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</si>
  <si>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</si>
  <si>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</si>
  <si>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</si>
  <si>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</si>
  <si>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</si>
  <si>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</si>
  <si>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</si>
  <si>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</si>
  <si>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</si>
  <si>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</si>
  <si>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</si>
  <si>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</si>
  <si>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</si>
  <si>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</si>
  <si>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</si>
  <si>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</si>
  <si>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</si>
  <si>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</si>
  <si>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</si>
  <si>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</si>
  <si>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</si>
  <si>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</si>
  <si>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</si>
  <si>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</si>
  <si>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</si>
  <si>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</si>
  <si>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</si>
  <si>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</si>
  <si>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</si>
  <si>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</si>
  <si>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</si>
  <si>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</si>
  <si>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</si>
  <si>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</si>
  <si>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</si>
  <si>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</si>
  <si>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</si>
  <si>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</si>
  <si>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</si>
  <si>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</si>
  <si>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</si>
  <si>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</si>
  <si>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</si>
  <si>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</si>
  <si>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</si>
  <si>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</si>
  <si>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</si>
  <si>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</si>
  <si>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</si>
  <si>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</si>
  <si>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</si>
  <si>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</si>
  <si>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</si>
  <si>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</si>
  <si>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</si>
  <si>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</si>
  <si>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</si>
  <si>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</si>
  <si>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</si>
  <si>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</si>
  <si>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</si>
  <si>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</si>
  <si>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</si>
  <si>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</si>
  <si>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</si>
  <si>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</si>
  <si>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</si>
  <si>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</si>
  <si>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</si>
  <si>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</si>
  <si>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</si>
  <si>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</si>
  <si>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</si>
  <si>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</si>
  <si>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</si>
  <si>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</si>
  <si>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</si>
  <si>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</si>
  <si>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</si>
  <si>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</si>
  <si>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</si>
  <si>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</si>
  <si>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</si>
  <si>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</si>
  <si>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</si>
  <si>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</si>
  <si>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</si>
  <si>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</si>
  <si>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</si>
  <si>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</si>
  <si>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</si>
  <si>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</si>
  <si>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</si>
  <si>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</si>
  <si>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</si>
  <si>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</si>
  <si>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</si>
  <si>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</si>
  <si>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</si>
  <si>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</si>
  <si>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</si>
  <si>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</si>
  <si>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</si>
  <si>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</si>
  <si>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</si>
  <si>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</si>
  <si>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</si>
  <si>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</si>
  <si>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</si>
  <si>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</si>
  <si>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</si>
  <si>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</si>
  <si>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</si>
  <si>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</si>
  <si>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</si>
  <si>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</si>
  <si>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</si>
  <si>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</si>
  <si>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</si>
  <si>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</si>
  <si>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</si>
  <si>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</si>
  <si>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</si>
  <si>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</si>
  <si>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</si>
  <si>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</si>
  <si>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</si>
  <si>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</si>
  <si>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</si>
  <si>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</si>
  <si>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</si>
  <si>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</si>
  <si>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</si>
  <si>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</si>
  <si>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</si>
  <si>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</si>
  <si>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</si>
  <si>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</si>
  <si>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</si>
  <si>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</si>
  <si>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</si>
  <si>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</si>
  <si>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</si>
  <si>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</si>
  <si>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</si>
  <si>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</si>
  <si>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</si>
  <si>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</si>
  <si>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</si>
  <si>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</si>
  <si>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</si>
  <si>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</si>
  <si>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</si>
  <si>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</si>
  <si>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</si>
  <si>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</si>
  <si>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</si>
  <si>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</si>
  <si>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</si>
  <si>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</si>
  <si>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</si>
  <si>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</si>
  <si>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</si>
  <si>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</si>
  <si>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</si>
  <si>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</si>
  <si>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</si>
  <si>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</si>
  <si>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</si>
  <si>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</si>
  <si>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</si>
  <si>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</si>
  <si>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</si>
  <si>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</si>
  <si>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</si>
  <si>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</si>
  <si>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</si>
  <si>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</si>
  <si>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</si>
  <si>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</si>
  <si>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</si>
  <si>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</si>
  <si>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</si>
  <si>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</si>
  <si>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</si>
  <si>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</si>
  <si>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</si>
  <si>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</si>
  <si>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</si>
  <si>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</si>
  <si>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</si>
  <si>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</si>
  <si>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</si>
  <si>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</si>
  <si>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</si>
  <si>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</si>
  <si>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</si>
  <si>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</si>
  <si>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</si>
  <si>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</si>
  <si>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</si>
  <si>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</si>
  <si>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</si>
  <si>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</si>
  <si>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</si>
  <si>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</si>
  <si>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</si>
  <si>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</si>
  <si>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</si>
  <si>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</si>
  <si>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</si>
  <si>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</si>
  <si>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</si>
  <si>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</si>
  <si>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</si>
  <si>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</si>
  <si>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</si>
  <si>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</si>
  <si>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</si>
  <si>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</si>
  <si>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</si>
  <si>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</si>
  <si>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</si>
  <si>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</si>
  <si>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</si>
  <si>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</si>
  <si>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</si>
  <si>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</si>
  <si>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</si>
  <si>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</si>
  <si>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</si>
  <si>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</si>
  <si>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</si>
  <si>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</si>
  <si>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</si>
  <si>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</si>
  <si>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</si>
  <si>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</si>
  <si>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</si>
  <si>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</si>
  <si>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</si>
  <si>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</si>
  <si>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</si>
  <si>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</si>
  <si>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</si>
  <si>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</si>
  <si>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</si>
  <si>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</si>
  <si>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</si>
  <si>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</si>
  <si>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</si>
  <si>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</si>
  <si>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</si>
  <si>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</si>
  <si>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</si>
  <si>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</si>
  <si>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</si>
  <si>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</si>
  <si>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</si>
  <si>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</si>
  <si>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</si>
  <si>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</si>
  <si>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</si>
  <si>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</si>
  <si>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</si>
  <si>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</si>
  <si>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</si>
  <si>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</si>
  <si>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</si>
  <si>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</si>
  <si>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</si>
  <si>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</si>
  <si>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</si>
  <si>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</si>
  <si>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</si>
  <si>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</si>
  <si>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</si>
  <si>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</si>
  <si>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</si>
  <si>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</si>
  <si>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</si>
  <si>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</si>
  <si>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</si>
  <si>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</si>
  <si>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</si>
  <si>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</si>
  <si>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</si>
  <si>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</si>
  <si>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</si>
  <si>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</si>
  <si>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</si>
  <si>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</si>
  <si>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</si>
  <si>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</si>
  <si>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</si>
  <si>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</si>
  <si>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</si>
  <si>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</si>
  <si>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</si>
  <si>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</si>
  <si>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</si>
  <si>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</si>
  <si>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</si>
  <si>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</si>
  <si>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</si>
  <si>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</si>
  <si>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</si>
  <si>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</si>
  <si>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</si>
  <si>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</si>
  <si>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</si>
  <si>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</si>
  <si>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</si>
  <si>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</si>
  <si>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</si>
  <si>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</si>
  <si>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</si>
  <si>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</si>
  <si>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</si>
  <si>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</si>
  <si>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</si>
  <si>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</si>
  <si>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</si>
  <si>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</si>
  <si>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</si>
  <si>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</si>
  <si>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</si>
  <si>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</si>
  <si>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</si>
  <si>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</si>
  <si>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</si>
  <si>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</si>
  <si>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</si>
  <si>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</si>
  <si>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</si>
  <si>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</si>
  <si>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</si>
  <si>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</si>
  <si>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</si>
  <si>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</si>
  <si>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</si>
  <si>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</si>
  <si>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</si>
  <si>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</si>
  <si>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</si>
  <si>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</si>
  <si>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</si>
  <si>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</si>
  <si>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</si>
  <si>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</si>
  <si>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</si>
  <si>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</si>
  <si>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</si>
  <si>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</si>
  <si>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</si>
  <si>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</si>
  <si>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</si>
  <si>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</si>
  <si>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</si>
  <si>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</si>
  <si>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</si>
  <si>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</si>
  <si>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</si>
  <si>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</si>
  <si>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</si>
  <si>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</si>
  <si>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</si>
  <si>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</si>
  <si>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</si>
  <si>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</si>
  <si>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</si>
  <si>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</si>
  <si>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</si>
  <si>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</si>
  <si>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</si>
  <si>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</si>
  <si>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</si>
  <si>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</si>
  <si>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</si>
  <si>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</si>
  <si>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</si>
  <si>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</si>
  <si>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</si>
  <si>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</si>
  <si>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</si>
  <si>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</si>
  <si>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</si>
  <si>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</si>
  <si>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</si>
  <si>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</si>
  <si>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</si>
  <si>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</si>
  <si>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</si>
  <si>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</si>
  <si>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</si>
  <si>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</si>
  <si>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</si>
  <si>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</si>
  <si>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</si>
  <si>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</si>
  <si>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</si>
  <si>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</si>
  <si>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</si>
  <si>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</si>
  <si>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</si>
  <si>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</si>
  <si>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</si>
  <si>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</si>
  <si>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</si>
  <si>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</si>
  <si>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</si>
  <si>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</si>
  <si>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</si>
  <si>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</si>
  <si>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</si>
  <si>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</si>
  <si>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</si>
  <si>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</si>
  <si>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</si>
  <si>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</si>
  <si>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</si>
  <si>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</si>
  <si>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</si>
  <si>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</si>
  <si>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</si>
  <si>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</si>
  <si>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</si>
  <si>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</si>
  <si>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</si>
  <si>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</si>
  <si>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</si>
  <si>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</si>
  <si>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</si>
  <si>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</si>
  <si>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</si>
  <si>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</si>
  <si>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</si>
  <si>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</si>
  <si>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</si>
  <si>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</si>
  <si>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</si>
  <si>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</si>
  <si>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</si>
  <si>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</si>
  <si>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</si>
  <si>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</si>
  <si>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</si>
  <si>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</si>
  <si>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</si>
  <si>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</si>
  <si>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</si>
  <si>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</si>
  <si>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</si>
  <si>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</si>
  <si>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</si>
  <si>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</si>
  <si>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</si>
  <si>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</si>
  <si>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</si>
  <si>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</si>
  <si>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</si>
  <si>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</si>
  <si>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</si>
  <si>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</si>
  <si>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</si>
  <si>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</si>
  <si>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</si>
  <si>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</si>
  <si>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</si>
  <si>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</si>
  <si>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</si>
  <si>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</si>
  <si>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</si>
  <si>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</si>
  <si>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</si>
  <si>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</si>
  <si>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</si>
  <si>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</si>
  <si>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</si>
  <si>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</si>
  <si>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</si>
  <si>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</si>
  <si>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</si>
  <si>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</si>
  <si>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</si>
  <si>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</si>
  <si>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</si>
  <si>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</si>
  <si>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</si>
  <si>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</si>
  <si>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</si>
  <si>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</si>
  <si>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</si>
  <si>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</si>
  <si>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</si>
  <si>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</si>
  <si>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</si>
  <si>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</si>
  <si>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</si>
  <si>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</si>
  <si>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</si>
  <si>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</si>
  <si>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</si>
  <si>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</si>
  <si>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</si>
  <si>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</si>
  <si>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</si>
  <si>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</si>
  <si>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</si>
  <si>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</si>
  <si>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</si>
  <si>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</si>
  <si>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</si>
  <si>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</si>
  <si>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</si>
  <si>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</si>
  <si>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</si>
  <si>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</si>
  <si>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</si>
  <si>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</si>
  <si>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</si>
  <si>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</si>
  <si>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</si>
  <si>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</si>
  <si>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</si>
  <si>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</si>
  <si>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</si>
  <si>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</si>
  <si>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</si>
  <si>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</si>
  <si>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</si>
  <si>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</si>
  <si>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</si>
  <si>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</si>
  <si>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</si>
  <si>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</si>
  <si>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</si>
  <si>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</si>
  <si>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</si>
  <si>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</si>
  <si>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</si>
  <si>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</si>
  <si>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</si>
  <si>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</si>
  <si>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</si>
  <si>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</si>
  <si>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</si>
  <si>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</si>
  <si>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</si>
  <si>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</si>
  <si>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</si>
  <si>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</si>
  <si>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</si>
  <si>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</si>
  <si>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</si>
  <si>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</si>
  <si>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</si>
  <si>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</si>
  <si>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</si>
  <si>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</si>
  <si>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</si>
  <si>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</si>
  <si>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</si>
  <si>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</si>
  <si>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</si>
  <si>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</si>
  <si>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</si>
  <si>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</si>
  <si>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</si>
  <si>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</si>
  <si>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</si>
  <si>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</si>
  <si>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</si>
  <si>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</si>
  <si>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</si>
  <si>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</si>
  <si>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</si>
  <si>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</si>
  <si>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</si>
  <si>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</si>
  <si>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</si>
  <si>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</si>
  <si>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</si>
  <si>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</si>
  <si>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</si>
  <si>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</si>
  <si>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</si>
  <si>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</si>
  <si>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</si>
  <si>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</si>
  <si>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</si>
  <si>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</si>
  <si>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</si>
  <si>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</si>
  <si>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</si>
  <si>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</si>
  <si>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</si>
  <si>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</si>
  <si>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</si>
  <si>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</si>
  <si>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</si>
  <si>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</si>
  <si>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</si>
  <si>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</si>
  <si>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</si>
  <si>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</si>
  <si>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</si>
  <si>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</si>
  <si>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</si>
  <si>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</si>
  <si>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</si>
  <si>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</si>
  <si>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</si>
  <si>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</si>
  <si>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</si>
  <si>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</si>
  <si>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</si>
  <si>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</si>
  <si>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</si>
  <si>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</si>
  <si>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</si>
  <si>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</si>
  <si>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</si>
  <si>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</si>
  <si>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</si>
  <si>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</si>
  <si>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</si>
  <si>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</si>
  <si>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</si>
  <si>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</si>
  <si>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</si>
  <si>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</si>
  <si>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</si>
  <si>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</si>
  <si>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</si>
  <si>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</si>
  <si>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</si>
  <si>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</si>
  <si>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</si>
  <si>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</si>
  <si>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</si>
  <si>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</si>
  <si>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</si>
  <si>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</si>
  <si>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</si>
  <si>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</si>
  <si>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</si>
  <si>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</si>
  <si>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</si>
  <si>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</si>
  <si>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</si>
  <si>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</si>
  <si>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</si>
  <si>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</si>
  <si>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</si>
  <si>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</si>
  <si>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</si>
  <si>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</si>
  <si>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</si>
  <si>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</si>
  <si>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</si>
  <si>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</si>
  <si>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</si>
  <si>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</si>
  <si>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</si>
  <si>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</si>
  <si>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</si>
  <si>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</si>
  <si>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</si>
  <si>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</si>
  <si>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</si>
  <si>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</si>
  <si>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</si>
  <si>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</si>
  <si>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</si>
  <si>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</si>
  <si>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</si>
  <si>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</si>
  <si>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</si>
  <si>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</si>
  <si>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</si>
  <si>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</si>
  <si>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</si>
  <si>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</si>
  <si>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</si>
  <si>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</si>
  <si>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</si>
  <si>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</si>
  <si>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</si>
  <si>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</si>
  <si>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</si>
  <si>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</si>
  <si>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</si>
  <si>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</si>
  <si>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</si>
  <si>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</si>
  <si>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</si>
  <si>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</si>
  <si>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</si>
  <si>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</si>
  <si>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</si>
  <si>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</si>
  <si>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</si>
  <si>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</si>
  <si>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</si>
  <si>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</si>
  <si>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</si>
  <si>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</si>
  <si>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</si>
  <si>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</si>
  <si>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</si>
  <si>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</si>
  <si>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</si>
  <si>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</si>
  <si>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</si>
  <si>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</si>
  <si>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</si>
  <si>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</si>
  <si>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</si>
  <si>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</si>
  <si>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</si>
  <si>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</si>
  <si>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</si>
  <si>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</si>
  <si>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</si>
  <si>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</si>
  <si>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</si>
  <si>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</si>
  <si>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</si>
  <si>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</si>
  <si>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</si>
  <si>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</si>
  <si>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</si>
  <si>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</si>
  <si>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</si>
  <si>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</si>
  <si>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</si>
  <si>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</si>
  <si>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</si>
  <si>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</si>
  <si>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</si>
  <si>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</si>
  <si>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</si>
  <si>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</si>
  <si>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</si>
  <si>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</si>
  <si>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</si>
  <si>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</si>
  <si>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</si>
  <si>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</si>
  <si>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</si>
  <si>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</si>
  <si>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</si>
  <si>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</si>
  <si>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</si>
  <si>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</si>
  <si>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</si>
  <si>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</si>
  <si>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</si>
  <si>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</si>
  <si>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</si>
  <si>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</si>
  <si>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</si>
  <si>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</si>
  <si>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</si>
  <si>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</si>
  <si>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</si>
  <si>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</si>
  <si>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</si>
  <si>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</si>
  <si>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</si>
  <si>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</si>
  <si>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</si>
  <si>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</si>
  <si>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</si>
  <si>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</si>
  <si>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</si>
  <si>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</si>
  <si>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</si>
  <si>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</si>
  <si>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</si>
  <si>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</si>
  <si>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</si>
  <si>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</si>
  <si>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</si>
  <si>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</si>
  <si>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</si>
  <si>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</si>
  <si>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</si>
  <si>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</si>
  <si>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</si>
  <si>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</si>
  <si>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</si>
  <si>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</si>
  <si>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</si>
  <si>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</si>
  <si>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</si>
  <si>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</si>
  <si>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</si>
  <si>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</si>
  <si>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</si>
  <si>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</si>
  <si>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</si>
  <si>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</si>
  <si>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</si>
  <si>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</si>
  <si>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</si>
  <si>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</si>
  <si>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</si>
  <si>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</si>
  <si>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</si>
  <si>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</si>
  <si>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</si>
  <si>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</si>
  <si>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</si>
  <si>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</si>
  <si>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</si>
  <si>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</si>
  <si>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</si>
  <si>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</si>
  <si>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</si>
  <si>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</si>
  <si>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</si>
  <si>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</si>
  <si>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</si>
  <si>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</si>
  <si>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</si>
  <si>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</si>
  <si>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</si>
  <si>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</si>
  <si>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</si>
  <si>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</si>
  <si>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</si>
  <si>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</si>
  <si>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</si>
  <si>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</si>
  <si>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</si>
  <si>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</si>
  <si>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</si>
  <si>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</si>
  <si>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</si>
  <si>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</si>
  <si>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</si>
  <si>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</si>
  <si>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</si>
  <si>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</si>
  <si>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</si>
  <si>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</si>
  <si>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</si>
  <si>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</si>
  <si>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</si>
  <si>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</si>
  <si>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</si>
  <si>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</si>
  <si>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</si>
  <si>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</si>
  <si>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</si>
  <si>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</si>
  <si>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</si>
  <si>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</si>
  <si>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</si>
  <si>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</si>
  <si>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</si>
  <si>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</si>
  <si>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</si>
  <si>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</si>
  <si>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</si>
  <si>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</si>
  <si>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</si>
  <si>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</si>
  <si>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</si>
  <si>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</si>
  <si>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</si>
  <si>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</si>
  <si>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</si>
  <si>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</si>
  <si>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</si>
  <si>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</si>
  <si>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</si>
  <si>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</si>
  <si>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</si>
  <si>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</si>
  <si>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</si>
  <si>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</si>
  <si>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</si>
  <si>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</si>
  <si>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</si>
  <si>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</si>
  <si>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</si>
  <si>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</si>
  <si>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</si>
  <si>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</si>
  <si>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</si>
  <si>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</si>
  <si>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</si>
  <si>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</si>
  <si>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</si>
  <si>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</si>
  <si>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</si>
  <si>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</si>
  <si>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</si>
  <si>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</si>
  <si>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</si>
  <si>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</si>
  <si>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</si>
  <si>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</si>
  <si>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</si>
  <si>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</si>
  <si>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</si>
  <si>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</si>
  <si>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</si>
  <si>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</si>
  <si>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</si>
  <si>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</si>
  <si>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</si>
  <si>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</si>
  <si>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</si>
  <si>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</si>
  <si>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</si>
  <si>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</si>
  <si>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</si>
  <si>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</si>
  <si>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</si>
  <si>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</si>
  <si>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</si>
  <si>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</si>
  <si>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</si>
  <si>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</si>
  <si>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</si>
  <si>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</si>
  <si>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</si>
  <si>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</si>
  <si>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</si>
  <si>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</si>
  <si>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</si>
  <si>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</si>
  <si>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</si>
  <si>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</si>
  <si>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</si>
  <si>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</si>
  <si>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</si>
  <si>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</si>
  <si>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</si>
  <si>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</si>
  <si>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</si>
  <si>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</si>
  <si>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</si>
  <si>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</si>
  <si>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</si>
  <si>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</si>
  <si>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</si>
  <si>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</si>
  <si>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</si>
  <si>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</si>
  <si>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</si>
  <si>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</si>
  <si>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</si>
  <si>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</si>
  <si>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</si>
  <si>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</si>
  <si>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</si>
  <si>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</si>
  <si>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</si>
  <si>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</si>
  <si>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</si>
  <si>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</si>
  <si>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</si>
  <si>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</si>
  <si>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</si>
  <si>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</si>
  <si>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</si>
  <si>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</si>
  <si>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</si>
  <si>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</si>
  <si>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</si>
  <si>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</si>
  <si>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</si>
  <si>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</si>
  <si>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</si>
  <si>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</si>
  <si>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</si>
  <si>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</si>
  <si>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</si>
  <si>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</si>
  <si>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</si>
  <si>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</si>
  <si>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</si>
  <si>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</si>
  <si>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</si>
  <si>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</si>
  <si>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</si>
  <si>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</si>
  <si>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</si>
  <si>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</si>
  <si>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</si>
  <si>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</si>
  <si>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</si>
  <si>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</si>
  <si>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</si>
  <si>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</si>
  <si>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</si>
  <si>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</si>
  <si>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</si>
  <si>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</si>
  <si>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</si>
  <si>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</si>
  <si>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</si>
  <si>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</si>
  <si>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</si>
  <si>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</si>
  <si>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</si>
  <si>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</si>
  <si>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</si>
  <si>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</si>
  <si>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</si>
  <si>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</si>
  <si>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</si>
  <si>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</si>
  <si>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</si>
  <si>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</si>
  <si>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</si>
  <si>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</si>
  <si>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</si>
  <si>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</si>
  <si>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</si>
  <si>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</si>
  <si>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</si>
  <si>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</si>
  <si>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</si>
  <si>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</si>
  <si>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</si>
  <si>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</si>
  <si>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</si>
  <si>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</si>
  <si>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</si>
  <si>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</si>
  <si>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</si>
  <si>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</si>
  <si>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</si>
  <si>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</si>
  <si>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</si>
  <si>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</si>
  <si>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</si>
  <si>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</si>
  <si>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</si>
  <si>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</si>
  <si>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</si>
  <si>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</si>
  <si>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</si>
  <si>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</si>
  <si>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</si>
  <si>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</si>
  <si>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</si>
  <si>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</si>
  <si>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</si>
  <si>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</si>
  <si>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</si>
  <si>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</si>
  <si>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</si>
  <si>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</si>
  <si>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</si>
  <si>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</si>
  <si>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</si>
  <si>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</si>
  <si>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</si>
  <si>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</si>
  <si>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</si>
  <si>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</si>
  <si>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</si>
  <si>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</si>
  <si>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</si>
  <si>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</si>
  <si>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</si>
  <si>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</si>
  <si>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</si>
  <si>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</si>
  <si>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</si>
  <si>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</si>
  <si>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</si>
  <si>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</si>
  <si>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</si>
  <si>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</si>
  <si>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</si>
  <si>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</si>
  <si>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</si>
  <si>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</si>
  <si>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</si>
  <si>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</si>
  <si>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</si>
  <si>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</si>
  <si>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</si>
  <si>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</si>
  <si>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</si>
  <si>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</si>
  <si>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</si>
  <si>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</si>
  <si>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</si>
  <si>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</si>
  <si>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</si>
  <si>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</si>
  <si>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</si>
  <si>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</si>
  <si>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</si>
  <si>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</si>
  <si>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</si>
  <si>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</si>
  <si>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</si>
  <si>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</si>
  <si>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</si>
  <si>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</si>
  <si>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</si>
  <si>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</si>
  <si>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</si>
  <si>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</si>
  <si>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</si>
  <si>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</si>
  <si>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</si>
  <si>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</si>
  <si>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</si>
  <si>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</si>
  <si>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</si>
  <si>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</si>
  <si>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</si>
  <si>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</si>
  <si>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</si>
  <si>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</si>
  <si>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</si>
  <si>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</si>
  <si>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</si>
  <si>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</si>
  <si>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</si>
  <si>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</si>
  <si>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</si>
  <si>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</si>
  <si>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</si>
  <si>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</si>
  <si>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</si>
  <si>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</si>
  <si>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</si>
  <si>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</si>
  <si>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</si>
  <si>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</si>
  <si>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</si>
  <si>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</si>
  <si>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</si>
  <si>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</si>
  <si>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</si>
  <si>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</si>
  <si>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</si>
  <si>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</si>
  <si>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</si>
  <si>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</si>
  <si>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</si>
  <si>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</si>
  <si>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</si>
  <si>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</si>
  <si>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</si>
  <si>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</si>
  <si>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</si>
  <si>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</si>
  <si>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</si>
  <si>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</si>
  <si>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</si>
  <si>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</si>
  <si>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</si>
  <si>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</si>
  <si>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</si>
  <si>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</si>
  <si>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</si>
  <si>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</si>
  <si>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</si>
  <si>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</si>
  <si>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</si>
  <si>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</si>
  <si>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</si>
  <si>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</si>
  <si>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</si>
  <si>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</si>
  <si>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</si>
  <si>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</si>
  <si>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</si>
  <si>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</si>
  <si>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</si>
  <si>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</si>
  <si>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</si>
  <si>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</si>
  <si>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</si>
  <si>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</si>
  <si>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</si>
  <si>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</si>
  <si>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</si>
  <si>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</si>
  <si>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</si>
  <si>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</si>
  <si>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</si>
  <si>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</si>
  <si>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</si>
  <si>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</si>
  <si>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</si>
  <si>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</si>
  <si>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</si>
  <si>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</si>
  <si>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</si>
  <si>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</si>
  <si>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</si>
  <si>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</si>
  <si>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</si>
  <si>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</si>
  <si>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</si>
  <si>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</si>
  <si>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</si>
  <si>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</si>
  <si>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</si>
  <si>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</si>
  <si>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</si>
  <si>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</si>
  <si>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</si>
  <si>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</si>
  <si>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</si>
  <si>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</si>
  <si>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</si>
  <si>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</si>
  <si>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</si>
  <si>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</si>
  <si>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</si>
  <si>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</si>
  <si>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</si>
  <si>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</si>
  <si>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</si>
  <si>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</si>
  <si>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</si>
  <si>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</si>
  <si>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</si>
  <si>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</si>
  <si>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</si>
  <si>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</si>
  <si>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</si>
  <si>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</si>
  <si>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</si>
  <si>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</si>
  <si>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</si>
  <si>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</si>
  <si>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</si>
  <si>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</si>
  <si>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</si>
  <si>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</si>
  <si>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</si>
  <si>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</si>
  <si>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</si>
  <si>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</si>
  <si>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</si>
  <si>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</si>
  <si>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</si>
  <si>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</si>
  <si>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</si>
  <si>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</si>
  <si>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</si>
  <si>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</si>
  <si>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</si>
  <si>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</si>
  <si>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</si>
  <si>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</si>
  <si>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</si>
  <si>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</si>
  <si>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</si>
  <si>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</si>
  <si>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</si>
  <si>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</si>
  <si>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</si>
  <si>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</si>
  <si>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</si>
  <si>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</si>
  <si>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</si>
  <si>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</si>
  <si>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</si>
  <si>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</si>
  <si>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</si>
  <si>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</si>
  <si>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</si>
  <si>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</si>
  <si>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</si>
  <si>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</si>
  <si>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</si>
  <si>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</si>
  <si>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</si>
  <si>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</si>
  <si>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</si>
  <si>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</si>
  <si>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</si>
  <si>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</si>
  <si>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</si>
  <si>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</si>
  <si>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</si>
  <si>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</si>
  <si>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</si>
  <si>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</si>
  <si>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</si>
  <si>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</si>
  <si>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</si>
  <si>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</si>
  <si>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</si>
  <si>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</si>
  <si>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</si>
  <si>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</si>
  <si>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</si>
  <si>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</si>
  <si>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</si>
  <si>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</si>
  <si>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</si>
  <si>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</si>
  <si>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</si>
  <si>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</si>
  <si>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</si>
  <si>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</si>
  <si>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</si>
  <si>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</si>
  <si>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</si>
  <si>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</si>
  <si>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</si>
  <si>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</si>
  <si>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</si>
  <si>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</si>
  <si>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</si>
  <si>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</si>
  <si>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</si>
  <si>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</si>
  <si>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</si>
  <si>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</si>
  <si>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</si>
  <si>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</si>
  <si>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</si>
  <si>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</si>
  <si>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</si>
  <si>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</si>
  <si>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</si>
  <si>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</si>
  <si>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</si>
  <si>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</si>
  <si>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</si>
  <si>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</si>
  <si>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</si>
  <si>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</si>
  <si>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</si>
  <si>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</si>
  <si>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</si>
  <si>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</si>
  <si>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</si>
  <si>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</si>
  <si>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</si>
  <si>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</si>
  <si>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</si>
  <si>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</si>
  <si>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</si>
  <si>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</si>
  <si>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</si>
  <si>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</si>
  <si>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</si>
  <si>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</si>
  <si>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</si>
  <si>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</si>
  <si>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</si>
  <si>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</si>
  <si>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</si>
  <si>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</si>
  <si>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</si>
  <si>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</si>
  <si>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</si>
  <si>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</si>
  <si>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</si>
  <si>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</si>
  <si>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</si>
  <si>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</si>
  <si>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</si>
  <si>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</si>
  <si>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</si>
  <si>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</si>
  <si>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</si>
  <si>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</si>
  <si>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</si>
  <si>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</si>
  <si>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</si>
  <si>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</si>
  <si>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</si>
  <si>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</si>
  <si>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</si>
  <si>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</si>
  <si>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</si>
  <si>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</si>
  <si>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</si>
  <si>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</si>
  <si>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</si>
  <si>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</si>
  <si>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</si>
  <si>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</si>
  <si>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</si>
  <si>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</si>
  <si>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</si>
  <si>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</si>
  <si>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</si>
  <si>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</si>
  <si>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</si>
  <si>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</si>
  <si>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</si>
  <si>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</si>
  <si>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</si>
  <si>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</si>
  <si>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</si>
  <si>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</si>
  <si>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</si>
  <si>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</si>
  <si>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</si>
  <si>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</si>
  <si>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</si>
  <si>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</si>
  <si>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</si>
  <si>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</si>
  <si>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</si>
  <si>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</si>
  <si>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</si>
  <si>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</si>
  <si>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</si>
  <si>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</si>
  <si>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</si>
  <si>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</si>
  <si>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</si>
  <si>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</si>
  <si>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</si>
  <si>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</si>
  <si>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</si>
  <si>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</si>
  <si>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</si>
  <si>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</si>
  <si>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</si>
  <si>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</si>
  <si>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</si>
  <si>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</si>
  <si>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</si>
  <si>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</si>
  <si>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</si>
  <si>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</si>
  <si>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</si>
  <si>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</si>
  <si>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</si>
  <si>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</si>
  <si>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</si>
  <si>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</si>
  <si>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</si>
  <si>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</si>
  <si>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</si>
  <si>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</si>
  <si>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</si>
  <si>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</si>
  <si>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</si>
  <si>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</si>
  <si>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</si>
  <si>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</si>
  <si>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</si>
  <si>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</si>
  <si>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</si>
  <si>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</si>
  <si>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</si>
  <si>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</si>
  <si>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</si>
  <si>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</si>
  <si>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</si>
  <si>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</si>
  <si>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</si>
  <si>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</si>
  <si>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</si>
  <si>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</si>
  <si>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</si>
  <si>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</si>
  <si>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</si>
  <si>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</si>
  <si>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</si>
  <si>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</si>
  <si>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</si>
  <si>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</si>
  <si>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</si>
  <si>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</si>
  <si>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</si>
  <si>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</si>
  <si>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</si>
  <si>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</si>
  <si>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</si>
  <si>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</si>
  <si>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</si>
  <si>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</si>
  <si>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</si>
  <si>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</si>
  <si>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</si>
  <si>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</si>
  <si>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</si>
  <si>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</si>
  <si>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</si>
  <si>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</si>
  <si>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</si>
  <si>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</si>
  <si>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</si>
  <si>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</si>
  <si>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</si>
  <si>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</si>
  <si>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</si>
  <si>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</si>
  <si>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</si>
  <si>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</si>
  <si>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</si>
  <si>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</si>
  <si>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</si>
  <si>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</si>
  <si>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</si>
  <si>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</si>
  <si>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</si>
  <si>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</si>
  <si>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</si>
  <si>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</si>
  <si>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</si>
  <si>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</si>
  <si>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</si>
  <si>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</si>
  <si>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</si>
  <si>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</si>
  <si>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</si>
  <si>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</si>
  <si>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</si>
  <si>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</si>
  <si>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</si>
  <si>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</si>
  <si>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</si>
  <si>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</si>
  <si>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</si>
  <si>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</si>
  <si>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</si>
  <si>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</si>
  <si>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</si>
  <si>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</si>
  <si>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</si>
  <si>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</si>
  <si>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</si>
  <si>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</si>
  <si>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</si>
  <si>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</si>
  <si>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</si>
  <si>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</si>
  <si>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</si>
  <si>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</si>
  <si>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</si>
  <si>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</si>
  <si>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</si>
  <si>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</si>
  <si>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</si>
  <si>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</si>
  <si>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</si>
  <si>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</si>
  <si>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</si>
  <si>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</si>
  <si>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</si>
  <si>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</si>
  <si>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</si>
  <si>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</si>
  <si>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</si>
  <si>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</si>
  <si>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</si>
  <si>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</si>
  <si>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</si>
  <si>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</si>
  <si>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</si>
  <si>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</si>
  <si>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</si>
  <si>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</si>
  <si>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</si>
  <si>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</si>
  <si>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</si>
  <si>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</si>
  <si>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</si>
  <si>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</si>
  <si>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</si>
  <si>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</si>
  <si>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</si>
  <si>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</si>
  <si>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</si>
  <si>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</si>
  <si>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</si>
  <si>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</si>
  <si>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</si>
  <si>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</si>
  <si>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</si>
  <si>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</si>
  <si>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</si>
  <si>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</si>
  <si>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</si>
  <si>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</si>
  <si>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</si>
  <si>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</si>
  <si>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</si>
  <si>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</si>
  <si>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</si>
  <si>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</si>
  <si>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</si>
  <si>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</si>
  <si>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</si>
  <si>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</si>
  <si>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</si>
  <si>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</si>
  <si>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</si>
  <si>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</si>
  <si>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</si>
  <si>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</si>
  <si>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</si>
  <si>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</si>
  <si>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</si>
  <si>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</si>
  <si>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</si>
  <si>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</si>
  <si>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</si>
  <si>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</si>
  <si>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</si>
  <si>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</si>
  <si>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</si>
  <si>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</si>
  <si>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</si>
  <si>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</si>
  <si>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</si>
  <si>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</si>
  <si>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</si>
  <si>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</si>
  <si>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</si>
  <si>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</si>
  <si>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</si>
  <si>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</si>
  <si>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</si>
  <si>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</si>
  <si>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</si>
  <si>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</si>
  <si>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</si>
  <si>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</si>
  <si>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</si>
  <si>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</si>
  <si>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</si>
  <si>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</si>
  <si>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</si>
  <si>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</si>
  <si>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</si>
  <si>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</si>
  <si>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</si>
  <si>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</si>
  <si>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</si>
  <si>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</si>
  <si>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</si>
  <si>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</si>
  <si>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</si>
  <si>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</si>
  <si>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</si>
  <si>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</si>
  <si>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</si>
  <si>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</si>
  <si>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</si>
  <si>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</si>
  <si>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</si>
  <si>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</si>
  <si>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</si>
  <si>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</si>
  <si>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</si>
  <si>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</si>
  <si>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</si>
  <si>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</si>
  <si>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</si>
  <si>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</si>
  <si>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</si>
  <si>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</si>
  <si>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</si>
  <si>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</si>
  <si>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</si>
  <si>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</si>
  <si>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</si>
  <si>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</si>
  <si>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</si>
  <si>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</si>
  <si>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</si>
  <si>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</si>
  <si>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</si>
  <si>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</si>
  <si>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</si>
  <si>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</si>
  <si>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</si>
  <si>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</si>
  <si>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</si>
  <si>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</si>
  <si>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</si>
  <si>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</si>
  <si>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</si>
  <si>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</si>
  <si>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</si>
  <si>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</si>
  <si>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</si>
  <si>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</si>
  <si>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</si>
  <si>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</si>
  <si>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</si>
  <si>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</si>
  <si>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</si>
  <si>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</si>
  <si>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</si>
  <si>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</si>
  <si>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</si>
  <si>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</si>
  <si>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</si>
  <si>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</si>
  <si>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</si>
  <si>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</si>
  <si>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</si>
  <si>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</si>
  <si>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</si>
  <si>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</si>
  <si>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</si>
  <si>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</si>
  <si>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</si>
  <si>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</si>
  <si>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</si>
  <si>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</si>
  <si>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</si>
  <si>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</si>
  <si>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</si>
  <si>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</si>
  <si>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</si>
  <si>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</si>
  <si>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</si>
  <si>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</si>
  <si>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</si>
  <si>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</si>
  <si>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</si>
  <si>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</si>
  <si>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</si>
  <si>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</si>
  <si>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</si>
  <si>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</si>
  <si>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</si>
  <si>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</si>
  <si>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</si>
  <si>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</si>
  <si>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</si>
  <si>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</si>
  <si>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</si>
  <si>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</si>
  <si>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</si>
  <si>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</si>
  <si>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</si>
  <si>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</si>
  <si>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</si>
  <si>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</si>
  <si>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</si>
  <si>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</si>
  <si>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</si>
  <si>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</si>
  <si>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</si>
  <si>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</si>
  <si>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</si>
  <si>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</si>
  <si>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</si>
  <si>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</si>
  <si>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</si>
  <si>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</si>
  <si>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</si>
  <si>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</si>
  <si>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</si>
  <si>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</si>
  <si>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</si>
  <si>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</si>
  <si>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</si>
  <si>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</si>
  <si>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</si>
  <si>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</si>
  <si>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</si>
  <si>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</si>
  <si>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</si>
  <si>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</si>
  <si>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</si>
  <si>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</si>
  <si>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</si>
  <si>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</si>
  <si>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</si>
  <si>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</si>
  <si>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</si>
  <si>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</si>
  <si>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</si>
  <si>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</si>
  <si>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</si>
  <si>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</si>
  <si>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</si>
  <si>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</si>
  <si>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</si>
  <si>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</si>
  <si>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</si>
  <si>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</si>
  <si>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</si>
  <si>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</si>
  <si>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</si>
  <si>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</si>
  <si>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</si>
  <si>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</si>
  <si>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</si>
  <si>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</si>
  <si>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</si>
  <si>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</si>
  <si>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</si>
  <si>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</si>
  <si>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</si>
  <si>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</si>
  <si>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</si>
  <si>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</si>
  <si>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</si>
  <si>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</si>
  <si>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</si>
  <si>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</si>
  <si>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</si>
  <si>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</si>
  <si>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</si>
  <si>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</si>
  <si>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</si>
  <si>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</si>
  <si>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</si>
  <si>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</si>
  <si>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</si>
  <si>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</si>
  <si>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</si>
  <si>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</si>
  <si>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</si>
  <si>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</si>
  <si>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</si>
  <si>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</si>
  <si>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</si>
  <si>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</si>
  <si>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</si>
  <si>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</si>
  <si>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</si>
  <si>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</si>
  <si>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</si>
  <si>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</si>
  <si>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</si>
  <si>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</si>
  <si>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</si>
  <si>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</si>
  <si>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</si>
  <si>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</si>
  <si>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</si>
  <si>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</si>
  <si>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</si>
  <si>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</si>
  <si>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</si>
  <si>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</si>
  <si>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</si>
  <si>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</si>
  <si>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</si>
  <si>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</si>
  <si>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</si>
  <si>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</si>
  <si>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</si>
  <si>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</si>
  <si>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</si>
  <si>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</si>
  <si>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</si>
  <si>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</si>
  <si>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</si>
  <si>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</si>
  <si>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</si>
  <si>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</si>
  <si>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</si>
  <si>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</si>
  <si>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</si>
  <si>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</si>
  <si>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</si>
  <si>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</si>
  <si>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</si>
  <si>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</si>
  <si>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</si>
  <si>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</si>
  <si>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</si>
  <si>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</si>
  <si>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</si>
  <si>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</si>
  <si>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</si>
  <si>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</si>
  <si>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</si>
  <si>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</si>
  <si>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</si>
  <si>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</si>
  <si>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</si>
  <si>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</si>
  <si>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</si>
  <si>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</si>
  <si>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</si>
  <si>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</si>
  <si>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</si>
  <si>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</si>
  <si>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</si>
  <si>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</si>
  <si>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</si>
  <si>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</si>
  <si>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</si>
  <si>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</si>
  <si>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</si>
  <si>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</si>
  <si>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</si>
  <si>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</si>
  <si>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</si>
  <si>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</si>
  <si>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</si>
  <si>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</si>
  <si>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</si>
  <si>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</si>
  <si>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</si>
  <si>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</si>
  <si>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</si>
  <si>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</si>
  <si>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</si>
  <si>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</si>
  <si>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</si>
  <si>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</si>
  <si>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</si>
  <si>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</si>
  <si>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</si>
  <si>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</si>
  <si>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</si>
  <si>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</si>
  <si>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</si>
  <si>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</si>
  <si>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</si>
  <si>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</si>
  <si>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</si>
  <si>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</si>
  <si>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</si>
  <si>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</si>
  <si>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</si>
  <si>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</si>
  <si>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</si>
  <si>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</si>
  <si>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</si>
  <si>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</si>
  <si>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</si>
  <si>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</si>
  <si>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</si>
  <si>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</si>
  <si>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</si>
  <si>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</si>
  <si>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</si>
  <si>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</si>
  <si>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</si>
  <si>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</si>
  <si>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</si>
  <si>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</si>
  <si>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</si>
  <si>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</si>
  <si>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</si>
  <si>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</si>
  <si>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</si>
  <si>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</si>
  <si>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</si>
  <si>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</si>
  <si>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</si>
  <si>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</si>
  <si>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</si>
  <si>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</si>
  <si>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</si>
  <si>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</si>
  <si>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</si>
  <si>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</si>
  <si>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</si>
  <si>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</si>
  <si>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</si>
  <si>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</si>
  <si>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</si>
  <si>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</si>
  <si>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</si>
  <si>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</si>
  <si>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</si>
  <si>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</si>
  <si>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</si>
  <si>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</si>
  <si>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</si>
  <si>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</si>
  <si>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</si>
  <si>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</si>
  <si>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</si>
  <si>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</si>
  <si>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</si>
  <si>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</si>
  <si>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</si>
  <si>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</si>
  <si>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</si>
  <si>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</si>
  <si>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</si>
  <si>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</si>
  <si>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</si>
  <si>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</si>
  <si>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</si>
  <si>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</si>
  <si>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</si>
  <si>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</si>
  <si>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</si>
  <si>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</si>
  <si>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</si>
  <si>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</si>
  <si>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</si>
  <si>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</si>
  <si>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</si>
  <si>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</si>
  <si>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</si>
  <si>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</si>
  <si>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</si>
  <si>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</si>
  <si>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</si>
  <si>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</si>
  <si>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</si>
  <si>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</si>
  <si>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</si>
  <si>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</si>
  <si>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</si>
  <si>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</si>
  <si>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</si>
  <si>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</si>
  <si>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</si>
  <si>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</si>
  <si>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</si>
  <si>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</si>
  <si>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</si>
  <si>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</si>
  <si>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</si>
  <si>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</si>
  <si>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</si>
  <si>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</si>
  <si>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</si>
  <si>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</si>
  <si>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</si>
  <si>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</si>
  <si>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</si>
  <si>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</si>
  <si>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</si>
  <si>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</si>
  <si>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</si>
  <si>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</si>
  <si>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</si>
  <si>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</si>
  <si>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</si>
  <si>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</si>
  <si>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</si>
  <si>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</si>
  <si>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</si>
  <si>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</si>
  <si>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</si>
  <si>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</si>
  <si>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</si>
  <si>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</si>
  <si>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</si>
  <si>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</si>
  <si>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</si>
  <si>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</si>
  <si>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</si>
  <si>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</si>
  <si>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</si>
  <si>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</si>
  <si>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</si>
  <si>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</si>
  <si>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</si>
  <si>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</si>
  <si>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</si>
  <si>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</si>
  <si>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</si>
  <si>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</si>
  <si>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</si>
  <si>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</si>
  <si>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</si>
  <si>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</si>
  <si>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</si>
  <si>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</si>
  <si>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</si>
  <si>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</si>
  <si>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</si>
  <si>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</si>
  <si>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</si>
  <si>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</si>
  <si>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</si>
  <si>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</si>
  <si>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</si>
  <si>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</si>
  <si>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</si>
  <si>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</si>
  <si>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</si>
  <si>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</si>
  <si>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</si>
  <si>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</si>
  <si>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</si>
  <si>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</si>
  <si>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</si>
  <si>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</si>
  <si>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</si>
  <si>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</si>
  <si>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</si>
  <si>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</si>
  <si>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</si>
  <si>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</si>
  <si>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</si>
  <si>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</si>
  <si>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</si>
  <si>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</si>
  <si>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</si>
  <si>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</si>
  <si>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</si>
  <si>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</si>
  <si>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</si>
  <si>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</si>
  <si>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</si>
  <si>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</si>
  <si>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</si>
  <si>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</si>
  <si>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</si>
  <si>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</si>
  <si>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</si>
  <si>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</si>
  <si>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</si>
  <si>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</si>
  <si>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</si>
  <si>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</si>
  <si>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</si>
  <si>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</si>
  <si>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</si>
  <si>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</si>
  <si>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</si>
  <si>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</si>
  <si>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</si>
  <si>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</si>
  <si>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</si>
  <si>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</si>
  <si>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</si>
  <si>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</si>
  <si>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</si>
  <si>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</si>
  <si>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</si>
  <si>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</si>
  <si>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</si>
  <si>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</si>
  <si>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</si>
  <si>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</si>
  <si>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</si>
  <si>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</si>
  <si>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</si>
  <si>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</si>
  <si>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</si>
  <si>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</si>
  <si>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</si>
  <si>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</si>
  <si>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</si>
  <si>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</si>
  <si>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</si>
  <si>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</si>
  <si>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</si>
  <si>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</si>
  <si>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</si>
  <si>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</si>
  <si>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</si>
  <si>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</si>
  <si>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</si>
  <si>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</si>
  <si>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</si>
  <si>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</si>
  <si>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</si>
  <si>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</si>
  <si>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</si>
  <si>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</si>
  <si>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</si>
  <si>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</si>
  <si>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</si>
  <si>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</si>
  <si>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</si>
  <si>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</si>
  <si>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</si>
  <si>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</si>
  <si>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</si>
  <si>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</si>
  <si>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</si>
  <si>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</si>
  <si>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</si>
  <si>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</si>
  <si>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</si>
  <si>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</si>
  <si>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</si>
  <si>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</si>
  <si>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</si>
  <si>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</si>
  <si>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</si>
  <si>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</si>
  <si>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</si>
  <si>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</si>
  <si>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</si>
  <si>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</si>
  <si>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</si>
  <si>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</si>
  <si>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</si>
  <si>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</si>
  <si>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</si>
  <si>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</si>
  <si>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</si>
  <si>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</si>
  <si>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</si>
  <si>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</si>
  <si>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</si>
  <si>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</si>
  <si>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</si>
  <si>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</si>
  <si>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</si>
  <si>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</si>
  <si>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</si>
  <si>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</si>
  <si>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</si>
  <si>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</si>
  <si>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</si>
  <si>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</si>
  <si>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</si>
  <si>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</si>
  <si>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</si>
  <si>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</si>
  <si>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</si>
  <si>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</si>
  <si>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</si>
  <si>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</si>
  <si>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</si>
  <si>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</si>
  <si>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</si>
  <si>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</si>
  <si>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</si>
  <si>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</si>
  <si>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</si>
  <si>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</si>
  <si>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</si>
  <si>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</si>
  <si>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</si>
  <si>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</si>
  <si>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</si>
  <si>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</si>
  <si>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</si>
  <si>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</si>
  <si>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</si>
  <si>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</si>
  <si>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</si>
  <si>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</si>
  <si>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</si>
  <si>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</si>
  <si>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</si>
  <si>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</si>
  <si>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</si>
  <si>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</si>
  <si>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</si>
  <si>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</si>
  <si>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</si>
  <si>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</si>
  <si>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</si>
  <si>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</si>
  <si>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</si>
  <si>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</si>
  <si>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</si>
  <si>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</si>
  <si>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</si>
  <si>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</si>
  <si>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</si>
  <si>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</si>
  <si>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</si>
  <si>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</si>
  <si>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</si>
  <si>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</si>
  <si>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</si>
  <si>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</si>
  <si>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</si>
  <si>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</si>
  <si>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</si>
  <si>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</si>
  <si>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</si>
  <si>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</si>
  <si>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</si>
  <si>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</si>
  <si>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</si>
  <si>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</si>
  <si>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</si>
  <si>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</si>
  <si>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</si>
  <si>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</si>
  <si>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</si>
  <si>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</si>
  <si>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</si>
  <si>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</si>
  <si>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</si>
  <si>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</si>
  <si>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</si>
  <si>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</si>
  <si>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</si>
  <si>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</si>
  <si>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</si>
  <si>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</si>
  <si>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</si>
  <si>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</si>
  <si>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</si>
  <si>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</si>
  <si>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</si>
  <si>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</si>
  <si>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</si>
  <si>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</si>
  <si>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</si>
  <si>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</si>
  <si>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</si>
  <si>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</si>
  <si>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</si>
  <si>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</si>
  <si>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</si>
  <si>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</si>
  <si>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</si>
  <si>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</si>
  <si>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</si>
  <si>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</si>
  <si>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</si>
  <si>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</si>
  <si>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</si>
  <si>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</si>
  <si>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</si>
  <si>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</si>
  <si>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</si>
  <si>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</si>
  <si>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</si>
  <si>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</si>
  <si>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</si>
  <si>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</si>
  <si>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</si>
  <si>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</si>
  <si>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</si>
  <si>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</si>
  <si>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</si>
  <si>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</si>
  <si>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</si>
  <si>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</si>
  <si>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</si>
  <si>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</si>
  <si>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</si>
  <si>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</si>
  <si>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</si>
  <si>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</si>
  <si>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</si>
  <si>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</si>
  <si>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</si>
  <si>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</si>
  <si>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</si>
  <si>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</si>
  <si>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</si>
  <si>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</si>
  <si>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</si>
  <si>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</si>
  <si>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</si>
  <si>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</si>
  <si>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</si>
  <si>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</si>
  <si>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</si>
  <si>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</si>
  <si>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</si>
  <si>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</si>
  <si>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</si>
  <si>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</si>
  <si>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</si>
  <si>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</si>
  <si>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</si>
  <si>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</si>
  <si>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</si>
  <si>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</si>
  <si>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</si>
  <si>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</si>
  <si>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</si>
  <si>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</si>
  <si>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</si>
  <si>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</si>
  <si>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</si>
  <si>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</si>
  <si>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</si>
  <si>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</si>
  <si>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</si>
  <si>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</si>
  <si>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</si>
  <si>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</si>
  <si>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</si>
  <si>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</si>
  <si>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</si>
  <si>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</si>
  <si>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</si>
  <si>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</si>
  <si>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</si>
  <si>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</si>
  <si>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</si>
  <si>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</si>
  <si>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</si>
  <si>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</si>
  <si>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</si>
  <si>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</si>
  <si>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</si>
  <si>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</si>
  <si>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</si>
  <si>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</si>
  <si>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</si>
  <si>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</si>
  <si>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</si>
  <si>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</si>
  <si>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</si>
  <si>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</si>
  <si>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</si>
  <si>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</si>
  <si>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</si>
  <si>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</si>
  <si>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</si>
  <si>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</si>
  <si>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</si>
  <si>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</si>
  <si>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</si>
  <si>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</si>
  <si>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</si>
  <si>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</si>
  <si>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</si>
  <si>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</si>
  <si>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</si>
  <si>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</si>
  <si>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</si>
  <si>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</si>
  <si>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</si>
  <si>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</si>
  <si>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</si>
  <si>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</si>
  <si>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</si>
  <si>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</si>
  <si>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</si>
  <si>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</si>
  <si>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</si>
  <si>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</si>
  <si>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</si>
  <si>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</si>
  <si>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</si>
  <si>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</si>
  <si>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</si>
  <si>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</si>
  <si>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</si>
  <si>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</si>
  <si>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</si>
  <si>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</si>
  <si>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</si>
  <si>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</si>
  <si>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</si>
  <si>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</si>
  <si>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</si>
  <si>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</si>
  <si>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</si>
  <si>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</si>
  <si>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</si>
  <si>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</si>
  <si>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</si>
  <si>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</si>
  <si>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</si>
  <si>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</si>
  <si>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</si>
  <si>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</si>
  <si>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</si>
  <si>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</si>
  <si>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</si>
  <si>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</si>
  <si>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</si>
  <si>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</si>
  <si>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</si>
  <si>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</si>
  <si>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</si>
  <si>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</si>
  <si>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</si>
  <si>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</si>
  <si>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</si>
  <si>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</si>
  <si>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</si>
  <si>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</si>
  <si>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</si>
  <si>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</si>
  <si>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</si>
  <si>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</si>
  <si>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</si>
  <si>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</si>
  <si>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</si>
  <si>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</si>
  <si>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</si>
  <si>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</si>
  <si>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</si>
  <si>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</si>
  <si>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</si>
  <si>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</si>
  <si>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</si>
  <si>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</si>
  <si>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</si>
  <si>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</si>
  <si>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</si>
  <si>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</si>
  <si>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</si>
  <si>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</si>
  <si>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</si>
  <si>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</si>
  <si>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</si>
  <si>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</si>
  <si>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</si>
  <si>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</si>
  <si>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</si>
  <si>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</si>
  <si>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</si>
  <si>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</si>
  <si>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</si>
  <si>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</si>
  <si>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</si>
  <si>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</si>
  <si>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</si>
  <si>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</si>
  <si>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</si>
  <si>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</si>
  <si>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</si>
  <si>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</si>
  <si>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</si>
  <si>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</si>
  <si>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</si>
  <si>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</si>
  <si>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</si>
  <si>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</si>
  <si>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</si>
  <si>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</si>
  <si>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</si>
  <si>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</si>
  <si>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</si>
  <si>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</si>
  <si>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</si>
  <si>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</si>
  <si>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</si>
  <si>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</si>
  <si>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</si>
  <si>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</si>
  <si>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</si>
  <si>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</si>
  <si>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</si>
  <si>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</si>
  <si>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</si>
  <si>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</si>
  <si>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</si>
  <si>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</si>
  <si>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</si>
  <si>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</si>
  <si>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</si>
  <si>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</si>
  <si>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</si>
  <si>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</si>
  <si>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</si>
  <si>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</si>
  <si>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</si>
  <si>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</si>
  <si>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</si>
  <si>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</si>
  <si>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</si>
  <si>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</si>
  <si>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</si>
  <si>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</si>
  <si>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</si>
  <si>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</si>
  <si>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</si>
  <si>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</si>
  <si>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</si>
  <si>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</si>
  <si>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</si>
  <si>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</si>
  <si>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</si>
  <si>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</si>
  <si>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</si>
  <si>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</si>
  <si>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</si>
  <si>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</si>
  <si>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</si>
  <si>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</si>
  <si>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</si>
  <si>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</si>
  <si>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</si>
  <si>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</si>
  <si>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</si>
  <si>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</si>
  <si>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</si>
  <si>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</si>
  <si>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</si>
  <si>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</si>
  <si>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</si>
  <si>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</si>
  <si>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</si>
  <si>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</si>
  <si>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</si>
  <si>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</si>
  <si>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</si>
  <si>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</si>
  <si>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</si>
  <si>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</si>
  <si>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</si>
  <si>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</si>
  <si>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</si>
  <si>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</si>
  <si>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</si>
  <si>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</si>
  <si>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</si>
  <si>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</si>
  <si>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</si>
  <si>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</si>
  <si>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</si>
  <si>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</si>
  <si>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</si>
  <si>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</si>
  <si>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</si>
  <si>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</si>
  <si>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</si>
  <si>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</si>
  <si>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</si>
  <si>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</si>
  <si>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</si>
  <si>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</si>
  <si>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</si>
  <si>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</si>
  <si>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</si>
  <si>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</si>
  <si>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</si>
  <si>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</si>
  <si>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</si>
  <si>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</si>
  <si>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</si>
  <si>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</si>
  <si>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</si>
  <si>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</si>
  <si>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</si>
  <si>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</si>
  <si>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</si>
  <si>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</si>
  <si>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</si>
  <si>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</si>
  <si>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</si>
  <si>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</si>
  <si>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</si>
  <si>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</si>
  <si>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</si>
  <si>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</si>
  <si>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</si>
  <si>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</si>
  <si>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</si>
  <si>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</si>
  <si>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</si>
  <si>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</si>
  <si>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</si>
  <si>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</si>
  <si>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</si>
  <si>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</si>
  <si>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</si>
  <si>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</si>
  <si>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</si>
  <si>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</si>
  <si>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</si>
  <si>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</si>
  <si>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</si>
  <si>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</si>
  <si>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</si>
  <si>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</si>
  <si>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</si>
  <si>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</si>
  <si>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</si>
  <si>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</si>
  <si>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</si>
  <si>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</si>
  <si>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</si>
  <si>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</si>
  <si>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</si>
  <si>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</si>
  <si>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</si>
  <si>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</si>
  <si>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</si>
  <si>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</si>
  <si>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</si>
  <si>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</si>
  <si>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</si>
  <si>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</si>
  <si>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</si>
  <si>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</si>
  <si>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</si>
  <si>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</si>
  <si>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</si>
  <si>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</si>
  <si>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</si>
  <si>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</si>
  <si>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</si>
  <si>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</si>
  <si>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</si>
  <si>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</si>
  <si>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</si>
  <si>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</si>
  <si>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</si>
  <si>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</si>
  <si>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</si>
  <si>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</si>
  <si>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</si>
  <si>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</si>
  <si>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</si>
  <si>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</si>
  <si>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</si>
  <si>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</si>
  <si>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</si>
  <si>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</si>
  <si>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</si>
  <si>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</si>
  <si>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</si>
  <si>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</si>
  <si>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</si>
  <si>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</si>
  <si>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</si>
  <si>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</si>
  <si>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</si>
  <si>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</si>
  <si>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</si>
  <si>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</si>
  <si>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</si>
  <si>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</si>
  <si>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</si>
  <si>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</si>
  <si>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</si>
  <si>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</si>
  <si>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</si>
  <si>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</si>
  <si>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</si>
  <si>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</si>
  <si>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</si>
  <si>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</si>
  <si>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</si>
  <si>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</si>
  <si>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</si>
  <si>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</si>
  <si>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</si>
  <si>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</si>
  <si>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</si>
  <si>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</si>
  <si>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</si>
  <si>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</si>
  <si>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</si>
  <si>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</si>
  <si>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</si>
  <si>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</si>
  <si>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</si>
  <si>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</si>
  <si>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</si>
  <si>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</si>
  <si>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</si>
  <si>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</si>
  <si>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</si>
  <si>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</si>
  <si>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</si>
  <si>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</si>
  <si>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</si>
  <si>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</si>
  <si>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</si>
  <si>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</si>
  <si>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</si>
  <si>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</si>
  <si>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</si>
  <si>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</si>
  <si>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</si>
  <si>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</si>
  <si>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</si>
  <si>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</si>
  <si>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</si>
  <si>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</si>
  <si>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</si>
  <si>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</si>
  <si>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</si>
  <si>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</si>
  <si>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</si>
  <si>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</si>
  <si>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</si>
  <si>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</si>
  <si>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</si>
  <si>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</si>
  <si>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</si>
  <si>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</si>
  <si>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</si>
  <si>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</si>
  <si>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</si>
  <si>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</si>
  <si>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</si>
  <si>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</si>
  <si>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</si>
  <si>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</si>
  <si>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</si>
  <si>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</si>
  <si>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</si>
  <si>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</si>
  <si>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</si>
  <si>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</si>
  <si>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</si>
  <si>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</si>
  <si>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</si>
  <si>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</si>
  <si>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</si>
  <si>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</si>
  <si>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</si>
  <si>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</si>
  <si>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</si>
  <si>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</si>
  <si>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</si>
  <si>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</si>
  <si>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</si>
  <si>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</si>
  <si>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</si>
  <si>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</si>
  <si>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</si>
  <si>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</si>
  <si>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</si>
  <si>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</si>
  <si>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</si>
  <si>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</si>
  <si>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</si>
  <si>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</si>
  <si>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</si>
  <si>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</si>
  <si>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</si>
  <si>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</si>
  <si>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</si>
  <si>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</si>
  <si>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</si>
  <si>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</si>
  <si>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</si>
  <si>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</si>
  <si>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</si>
  <si>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</si>
  <si>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</si>
  <si>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</si>
  <si>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</si>
  <si>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</si>
  <si>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</si>
  <si>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</si>
  <si>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</si>
  <si>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</si>
  <si>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</si>
  <si>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</si>
  <si>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</si>
  <si>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</si>
  <si>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</si>
  <si>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</si>
  <si>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</si>
  <si>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</si>
  <si>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</si>
  <si>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</si>
  <si>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</si>
  <si>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</si>
  <si>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</si>
  <si>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</si>
  <si>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</si>
  <si>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</si>
  <si>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</si>
  <si>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</si>
  <si>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</si>
  <si>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</si>
  <si>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</si>
  <si>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</si>
  <si>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</si>
  <si>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</si>
  <si>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</si>
  <si>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</si>
  <si>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</si>
  <si>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</si>
  <si>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</si>
  <si>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</si>
  <si>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</si>
  <si>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</si>
  <si>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</si>
  <si>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</si>
  <si>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</si>
  <si>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</si>
  <si>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</si>
  <si>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</si>
  <si>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</si>
  <si>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</si>
  <si>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</si>
  <si>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</si>
  <si>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</si>
  <si>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</si>
  <si>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</si>
  <si>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</si>
  <si>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</si>
  <si>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</si>
  <si>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</si>
  <si>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</si>
  <si>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</si>
  <si>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</si>
  <si>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</si>
  <si>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</si>
  <si>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</si>
  <si>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</si>
  <si>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</si>
  <si>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</si>
  <si>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</si>
  <si>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</si>
  <si>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</si>
  <si>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</si>
  <si>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</si>
  <si>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</si>
  <si>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</si>
  <si>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</si>
  <si>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</si>
  <si>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</si>
  <si>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</si>
  <si>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</si>
  <si>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</si>
  <si>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</si>
  <si>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</si>
  <si>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</si>
  <si>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</si>
  <si>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</si>
  <si>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</si>
  <si>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</si>
  <si>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</si>
  <si>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</si>
  <si>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</si>
  <si>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</si>
  <si>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</si>
  <si>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</si>
  <si>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</si>
  <si>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</si>
  <si>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</si>
  <si>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</si>
  <si>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</si>
  <si>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</si>
  <si>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</si>
  <si>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</si>
  <si>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</si>
  <si>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</si>
  <si>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</si>
  <si>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</si>
  <si>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</si>
  <si>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</si>
  <si>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</si>
  <si>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</si>
  <si>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</si>
  <si>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</si>
  <si>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</si>
  <si>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</si>
  <si>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</si>
  <si>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</si>
  <si>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</si>
  <si>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</si>
  <si>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</si>
  <si>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</si>
  <si>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</si>
  <si>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</si>
  <si>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</si>
  <si>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</si>
  <si>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</si>
  <si>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</si>
  <si>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</si>
  <si>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</si>
  <si>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</si>
  <si>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</si>
  <si>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</si>
  <si>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</si>
  <si>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</si>
  <si>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</si>
  <si>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</si>
  <si>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</si>
  <si>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</si>
  <si>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</si>
  <si>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</si>
  <si>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</si>
  <si>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</si>
  <si>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</si>
  <si>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</si>
  <si>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</si>
  <si>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</si>
  <si>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</si>
  <si>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</si>
  <si>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</si>
  <si>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</si>
  <si>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</si>
  <si>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</si>
  <si>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</si>
  <si>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</si>
  <si>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</si>
  <si>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</si>
  <si>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</si>
  <si>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</si>
  <si>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</si>
  <si>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</si>
  <si>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</si>
  <si>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</si>
  <si>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</si>
  <si>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</si>
  <si>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</si>
  <si>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</si>
  <si>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</si>
  <si>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</si>
  <si>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</si>
  <si>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</si>
  <si>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</si>
  <si>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</si>
  <si>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</si>
  <si>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</si>
  <si>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</si>
  <si>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</si>
  <si>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</si>
  <si>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</si>
  <si>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</si>
  <si>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</si>
  <si>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</si>
  <si>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</si>
  <si>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</si>
  <si>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</si>
  <si>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</si>
  <si>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</si>
  <si>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</si>
  <si>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</si>
  <si>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</si>
  <si>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</si>
  <si>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</si>
  <si>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</si>
  <si>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</si>
  <si>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</si>
  <si>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</si>
  <si>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</si>
  <si>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</si>
  <si>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</si>
  <si>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</si>
  <si>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</si>
  <si>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</si>
  <si>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</si>
  <si>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</si>
  <si>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</si>
  <si>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</si>
  <si>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</si>
  <si>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</si>
  <si>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</si>
  <si>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</si>
  <si>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</si>
  <si>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</si>
  <si>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</si>
  <si>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</si>
  <si>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</si>
  <si>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</si>
  <si>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</si>
  <si>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</si>
  <si>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</si>
  <si>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</si>
  <si>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</si>
  <si>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</si>
  <si>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</si>
  <si>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</si>
  <si>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</si>
  <si>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</si>
  <si>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</si>
  <si>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</si>
  <si>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</si>
  <si>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</si>
  <si>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</si>
  <si>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</si>
  <si>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</si>
  <si>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</si>
  <si>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</si>
  <si>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</si>
  <si>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</si>
  <si>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</si>
  <si>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</si>
  <si>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</si>
  <si>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</si>
  <si>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</si>
  <si>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</si>
  <si>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</si>
  <si>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</si>
  <si>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</si>
  <si>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</si>
  <si>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</si>
  <si>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</si>
  <si>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</si>
  <si>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</si>
  <si>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</si>
  <si>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</si>
  <si>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</si>
  <si>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</si>
  <si>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</si>
  <si>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</si>
  <si>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</si>
  <si>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</si>
  <si>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</si>
  <si>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</si>
  <si>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</si>
  <si>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</si>
  <si>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</si>
  <si>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</si>
  <si>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</si>
  <si>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</si>
  <si>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</si>
  <si>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</si>
  <si>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</si>
  <si>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</si>
  <si>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</si>
  <si>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</si>
  <si>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</si>
  <si>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</si>
  <si>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</si>
  <si>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</si>
  <si>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</si>
  <si>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</si>
  <si>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</si>
  <si>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</si>
  <si>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</si>
  <si>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</si>
  <si>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</si>
  <si>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</si>
  <si>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</si>
  <si>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</si>
  <si>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</si>
  <si>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</si>
  <si>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</si>
  <si>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</si>
  <si>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</si>
  <si>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</si>
  <si>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</si>
  <si>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</si>
  <si>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</si>
  <si>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</si>
  <si>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</si>
  <si>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</si>
  <si>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</si>
  <si>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</si>
  <si>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</si>
  <si>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</si>
  <si>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</si>
  <si>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</si>
  <si>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</si>
  <si>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</si>
  <si>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</si>
  <si>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</si>
  <si>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</si>
  <si>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</si>
  <si>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</si>
  <si>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</si>
  <si>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</si>
  <si>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</si>
  <si>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</si>
  <si>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</si>
  <si>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</si>
  <si>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</si>
  <si>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</si>
  <si>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</si>
  <si>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</si>
  <si>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</si>
  <si>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</si>
  <si>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</si>
  <si>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</si>
  <si>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</si>
  <si>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</si>
  <si>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</si>
  <si>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</si>
  <si>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</si>
  <si>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</si>
  <si>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</si>
  <si>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</si>
  <si>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</si>
  <si>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</si>
  <si>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</si>
  <si>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</si>
  <si>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</si>
  <si>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</si>
  <si>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</si>
  <si>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</si>
  <si>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</si>
  <si>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</si>
  <si>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</si>
  <si>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</si>
  <si>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</si>
  <si>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</si>
  <si>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</si>
  <si>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</si>
  <si>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</si>
  <si>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</si>
  <si>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</si>
  <si>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</si>
  <si>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</si>
  <si>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</si>
  <si>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</si>
  <si>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</si>
  <si>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</si>
  <si>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</si>
  <si>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</si>
  <si>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</si>
  <si>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</si>
  <si>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</si>
  <si>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</si>
  <si>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</si>
  <si>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</si>
  <si>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</si>
  <si>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</si>
  <si>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</si>
  <si>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</si>
  <si>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</si>
  <si>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</si>
  <si>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</si>
  <si>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</si>
  <si>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</si>
  <si>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</si>
  <si>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</si>
  <si>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</si>
  <si>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</si>
  <si>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</si>
  <si>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</si>
  <si>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</si>
  <si>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</si>
  <si>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</si>
  <si>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</si>
  <si>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</si>
  <si>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</si>
  <si>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</si>
  <si>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</si>
  <si>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</si>
  <si>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</si>
  <si>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</si>
  <si>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</si>
  <si>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</si>
  <si>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</si>
  <si>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</si>
  <si>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</si>
  <si>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</si>
  <si>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</si>
  <si>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</si>
  <si>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</si>
  <si>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</si>
  <si>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</si>
  <si>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</si>
  <si>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</si>
  <si>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</si>
  <si>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</si>
  <si>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</si>
  <si>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</si>
  <si>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</si>
  <si>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</si>
  <si>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</si>
  <si>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</si>
  <si>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</si>
  <si>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</si>
  <si>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</si>
  <si>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</si>
  <si>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</si>
  <si>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</si>
  <si>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</si>
  <si>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</si>
  <si>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</si>
  <si>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</si>
  <si>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</si>
  <si>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</si>
  <si>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</si>
  <si>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</si>
  <si>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</si>
  <si>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</si>
  <si>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</si>
  <si>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</si>
  <si>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</si>
  <si>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</si>
  <si>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</si>
  <si>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</si>
  <si>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</si>
  <si>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</si>
  <si>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</si>
  <si>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</si>
  <si>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</si>
  <si>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</si>
  <si>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</si>
  <si>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</si>
  <si>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</si>
  <si>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</si>
  <si>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</si>
  <si>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</si>
  <si>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</si>
  <si>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</si>
  <si>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</si>
  <si>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</si>
  <si>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</si>
  <si>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</si>
  <si>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</si>
  <si>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</si>
  <si>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</si>
  <si>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</si>
  <si>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</si>
  <si>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</si>
  <si>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</si>
  <si>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</si>
  <si>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</si>
  <si>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</si>
  <si>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</si>
  <si>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</si>
  <si>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</si>
  <si>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</si>
  <si>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</si>
  <si>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</si>
  <si>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</si>
  <si>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</si>
  <si>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</si>
  <si>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</si>
  <si>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</si>
  <si>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</si>
  <si>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</si>
  <si>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</si>
  <si>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</si>
  <si>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</si>
  <si>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</si>
  <si>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</si>
  <si>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</si>
  <si>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</si>
  <si>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</si>
  <si>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</si>
  <si>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</si>
  <si>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</si>
  <si>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</si>
  <si>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</si>
  <si>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</si>
  <si>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</si>
  <si>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</si>
  <si>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</si>
  <si>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</si>
  <si>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</si>
  <si>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</si>
  <si>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</si>
  <si>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</si>
  <si>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</si>
  <si>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</si>
  <si>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</si>
  <si>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</si>
  <si>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</si>
  <si>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</si>
  <si>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</si>
  <si>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</si>
  <si>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</si>
  <si>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</si>
  <si>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</si>
  <si>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</si>
  <si>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</si>
  <si>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</si>
  <si>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</si>
  <si>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</si>
  <si>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</si>
  <si>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</si>
  <si>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</si>
  <si>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</si>
  <si>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</si>
  <si>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</si>
  <si>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</si>
  <si>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</si>
  <si>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</si>
  <si>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</si>
  <si>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</si>
  <si>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</si>
  <si>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</si>
  <si>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</si>
  <si>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</si>
  <si>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</si>
  <si>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</si>
  <si>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</si>
  <si>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</si>
  <si>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</si>
  <si>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</si>
  <si>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</si>
  <si>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</si>
  <si>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</si>
  <si>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</si>
  <si>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</si>
  <si>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</si>
  <si>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</si>
  <si>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</si>
  <si>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</si>
  <si>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</si>
  <si>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</si>
  <si>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</si>
  <si>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</si>
  <si>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</si>
  <si>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</si>
  <si>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</si>
  <si>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</si>
  <si>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</si>
  <si>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</si>
  <si>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</si>
  <si>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</si>
  <si>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</si>
  <si>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</si>
  <si>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</si>
  <si>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</si>
  <si>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</si>
  <si>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</si>
  <si>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</si>
  <si>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</si>
  <si>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</si>
  <si>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</si>
  <si>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</si>
  <si>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</si>
  <si>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</si>
  <si>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</si>
  <si>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</si>
  <si>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</si>
  <si>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</si>
  <si>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</si>
  <si>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</si>
  <si>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</si>
  <si>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</si>
  <si>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</si>
  <si>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</si>
  <si>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</si>
  <si>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</si>
  <si>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</si>
  <si>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</si>
  <si>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</si>
  <si>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</si>
  <si>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</si>
  <si>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</si>
  <si>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</si>
  <si>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</si>
  <si>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</si>
  <si>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</si>
  <si>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</si>
  <si>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</si>
  <si>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</si>
  <si>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</si>
  <si>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</si>
  <si>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</si>
  <si>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</si>
  <si>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</si>
  <si>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</si>
  <si>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</si>
  <si>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</si>
  <si>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</si>
  <si>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</si>
  <si>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</si>
  <si>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</si>
  <si>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</si>
  <si>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</si>
  <si>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</si>
  <si>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</si>
  <si>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</si>
  <si>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</si>
  <si>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</si>
  <si>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</si>
  <si>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</si>
  <si>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</si>
  <si>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</si>
  <si>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</si>
  <si>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</si>
  <si>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</si>
  <si>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</si>
  <si>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</si>
  <si>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</si>
  <si>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</si>
  <si>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</si>
  <si>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</si>
  <si>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</si>
  <si>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</si>
  <si>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</si>
  <si>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</si>
  <si>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</si>
  <si>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</si>
  <si>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</si>
  <si>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</si>
  <si>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</si>
  <si>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</si>
  <si>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</si>
  <si>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</si>
  <si>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</si>
  <si>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</si>
  <si>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</si>
  <si>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</si>
  <si>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</si>
  <si>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</si>
  <si>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</si>
  <si>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</si>
  <si>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</si>
  <si>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</si>
  <si>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</si>
  <si>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</si>
  <si>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</si>
  <si>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</si>
  <si>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</si>
  <si>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</si>
  <si>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</si>
  <si>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</si>
  <si>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</si>
  <si>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</si>
  <si>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</si>
  <si>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</si>
  <si>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</si>
  <si>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</si>
  <si>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</si>
  <si>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</si>
  <si>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</si>
  <si>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</si>
  <si>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</si>
  <si>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</si>
  <si>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</si>
  <si>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</si>
  <si>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</si>
  <si>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</si>
  <si>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</si>
  <si>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</si>
  <si>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</si>
  <si>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</si>
  <si>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</si>
  <si>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</si>
  <si>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</si>
  <si>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</si>
  <si>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</si>
  <si>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</si>
  <si>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</si>
  <si>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</si>
  <si>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</si>
  <si>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</si>
  <si>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</si>
  <si>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</si>
  <si>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</si>
  <si>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</si>
  <si>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</si>
  <si>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</si>
  <si>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</si>
  <si>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</si>
  <si>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</si>
  <si>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</si>
  <si>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</si>
  <si>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</si>
  <si>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</si>
  <si>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</si>
  <si>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</si>
  <si>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</si>
  <si>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</si>
  <si>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</si>
  <si>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</si>
  <si>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</si>
  <si>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</si>
  <si>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</si>
  <si>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</si>
  <si>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</si>
  <si>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</si>
  <si>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</si>
  <si>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</si>
  <si>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</si>
  <si>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</si>
  <si>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</si>
  <si>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</si>
  <si>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</si>
  <si>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</si>
  <si>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</si>
  <si>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</si>
  <si>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</si>
  <si>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</si>
  <si>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</si>
  <si>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</si>
  <si>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</si>
  <si>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</si>
  <si>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</si>
  <si>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</si>
  <si>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</si>
  <si>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</si>
  <si>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</si>
  <si>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</si>
  <si>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</si>
  <si>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</si>
  <si>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</si>
  <si>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</si>
  <si>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</si>
  <si>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</si>
  <si>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</si>
  <si>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</si>
  <si>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</si>
  <si>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</si>
  <si>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</si>
  <si>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</si>
  <si>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</si>
  <si>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</si>
  <si>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</si>
  <si>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</si>
  <si>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</si>
  <si>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</si>
  <si>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</si>
  <si>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</si>
  <si>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</si>
  <si>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</si>
  <si>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</si>
  <si>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</si>
  <si>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</si>
  <si>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</si>
  <si>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</si>
  <si>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</si>
  <si>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</si>
  <si>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</si>
  <si>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</si>
  <si>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</si>
  <si>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</si>
  <si>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</si>
  <si>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</si>
  <si>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</si>
  <si>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</si>
  <si>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</si>
  <si>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</si>
  <si>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</si>
  <si>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</si>
  <si>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</si>
  <si>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</si>
  <si>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</si>
  <si>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</si>
  <si>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</si>
  <si>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</si>
  <si>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</si>
  <si>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</si>
  <si>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</si>
  <si>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</si>
  <si>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</si>
  <si>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</si>
  <si>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</si>
  <si>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</si>
  <si>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</si>
  <si>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</si>
  <si>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</si>
  <si>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</si>
  <si>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</si>
  <si>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</si>
  <si>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</si>
  <si>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</si>
  <si>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</si>
  <si>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</si>
  <si>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</si>
  <si>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</si>
  <si>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</si>
  <si>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</si>
  <si>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</si>
  <si>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</si>
  <si>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</si>
  <si>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</si>
  <si>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</si>
  <si>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</si>
  <si>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</si>
  <si>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</si>
  <si>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</si>
  <si>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</si>
  <si>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</si>
  <si>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</si>
  <si>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</si>
  <si>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</si>
  <si>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</si>
  <si>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</si>
  <si>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</si>
  <si>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</si>
  <si>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</si>
  <si>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</si>
  <si>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</si>
  <si>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</si>
  <si>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</si>
  <si>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</si>
  <si>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</si>
  <si>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</si>
  <si>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</si>
  <si>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</si>
  <si>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</si>
  <si>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</si>
  <si>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</si>
  <si>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</si>
  <si>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</si>
  <si>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</si>
  <si>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</si>
  <si>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</si>
  <si>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</si>
  <si>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</si>
  <si>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</si>
  <si>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</si>
  <si>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</si>
  <si>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</si>
  <si>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</si>
  <si>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</si>
  <si>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</si>
  <si>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</si>
  <si>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</si>
  <si>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</si>
  <si>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</si>
  <si>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</si>
  <si>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</si>
  <si>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</si>
  <si>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</si>
  <si>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</si>
  <si>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</si>
  <si>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</si>
  <si>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</si>
  <si>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</si>
  <si>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</si>
  <si>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</si>
  <si>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</si>
  <si>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</si>
  <si>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</si>
  <si>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</si>
  <si>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</si>
  <si>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</si>
  <si>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</si>
  <si>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</si>
  <si>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</si>
  <si>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</si>
  <si>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</si>
  <si>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</si>
  <si>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</si>
  <si>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</si>
  <si>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</si>
  <si>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</si>
  <si>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</si>
  <si>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</si>
  <si>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</si>
  <si>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</si>
  <si>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</si>
  <si>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</si>
  <si>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</si>
  <si>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</si>
  <si>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</si>
  <si>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</si>
  <si>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</si>
  <si>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</si>
  <si>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</si>
  <si>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</si>
  <si>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</si>
  <si>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</si>
  <si>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</si>
  <si>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</si>
  <si>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</si>
  <si>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</si>
  <si>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</si>
  <si>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</si>
  <si>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</si>
  <si>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</si>
  <si>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</si>
  <si>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</si>
  <si>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</si>
  <si>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</si>
  <si>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</si>
  <si>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</si>
  <si>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</si>
  <si>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</si>
  <si>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</si>
  <si>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</si>
  <si>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</si>
  <si>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</si>
  <si>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</si>
  <si>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</si>
  <si>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</si>
  <si>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</si>
  <si>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</si>
  <si>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</si>
  <si>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</si>
  <si>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</si>
  <si>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</si>
  <si>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</si>
  <si>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</si>
  <si>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</si>
  <si>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</si>
  <si>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</si>
  <si>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</si>
  <si>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</si>
  <si>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</si>
  <si>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</si>
  <si>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</si>
  <si>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</si>
  <si>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</si>
  <si>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</si>
  <si>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</si>
  <si>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</si>
  <si>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</si>
  <si>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</si>
  <si>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</si>
  <si>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</si>
  <si>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</si>
  <si>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</si>
  <si>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</si>
  <si>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</si>
  <si>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</si>
  <si>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</si>
  <si>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</si>
  <si>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</si>
  <si>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</si>
  <si>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</si>
  <si>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</si>
  <si>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</si>
  <si>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</si>
  <si>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</si>
  <si>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</si>
  <si>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</si>
  <si>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</si>
  <si>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</si>
  <si>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</si>
  <si>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</si>
  <si>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</si>
  <si>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</si>
  <si>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</si>
  <si>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</si>
  <si>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</si>
  <si>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</si>
  <si>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</si>
  <si>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</si>
  <si>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</si>
  <si>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</si>
  <si>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</si>
  <si>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</si>
  <si>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</si>
  <si>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</si>
  <si>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</si>
  <si>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</si>
  <si>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</si>
  <si>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</si>
  <si>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</si>
  <si>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</si>
  <si>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</si>
  <si>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</si>
  <si>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</si>
  <si>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</si>
  <si>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</si>
  <si>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</si>
  <si>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</si>
  <si>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</si>
  <si>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</si>
  <si>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</si>
  <si>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</si>
  <si>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</si>
  <si>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</si>
  <si>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</si>
  <si>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</si>
  <si>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</si>
  <si>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</si>
  <si>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</si>
  <si>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</si>
  <si>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</si>
  <si>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</si>
  <si>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</si>
  <si>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</si>
  <si>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</si>
  <si>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</si>
  <si>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</si>
  <si>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</si>
  <si>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</si>
  <si>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</si>
  <si>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</si>
  <si>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</si>
  <si>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</si>
  <si>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</si>
  <si>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</si>
  <si>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</si>
  <si>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</si>
  <si>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</si>
  <si>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</si>
  <si>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</si>
  <si>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</si>
  <si>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</si>
  <si>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</si>
  <si>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</si>
  <si>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</si>
  <si>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</si>
  <si>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</si>
  <si>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</si>
  <si>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</si>
  <si>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</si>
  <si>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</si>
  <si>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</si>
  <si>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</si>
  <si>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</si>
  <si>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</si>
  <si>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</si>
  <si>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</si>
  <si>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</si>
  <si>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</si>
  <si>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</si>
  <si>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</si>
  <si>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</si>
  <si>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</si>
  <si>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</si>
  <si>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</si>
  <si>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</si>
  <si>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</si>
  <si>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</si>
  <si>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</si>
  <si>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</si>
  <si>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</si>
  <si>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</si>
  <si>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</si>
  <si>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</si>
  <si>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</si>
  <si>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</si>
  <si>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</si>
  <si>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</si>
  <si>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</si>
  <si>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</si>
  <si>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</si>
  <si>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</si>
  <si>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</si>
  <si>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</si>
  <si>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</si>
  <si>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</si>
  <si>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</si>
  <si>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</si>
  <si>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</si>
  <si>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</si>
  <si>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</si>
  <si>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</si>
  <si>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</si>
  <si>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</si>
  <si>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</si>
  <si>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</si>
  <si>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</si>
  <si>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</si>
  <si>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</si>
  <si>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</si>
  <si>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</si>
  <si>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</si>
  <si>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</si>
  <si>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</si>
  <si>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</si>
  <si>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</si>
  <si>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</si>
  <si>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</si>
  <si>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</si>
  <si>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</si>
  <si>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</si>
  <si>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</si>
  <si>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</si>
  <si>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</si>
  <si>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</si>
  <si>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</si>
  <si>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</si>
  <si>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</si>
  <si>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</si>
  <si>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</si>
  <si>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</si>
  <si>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</si>
  <si>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</si>
  <si>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</si>
  <si>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</si>
  <si>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</si>
  <si>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</si>
  <si>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</si>
  <si>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</si>
  <si>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</si>
  <si>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</si>
  <si>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</si>
  <si>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</si>
  <si>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</si>
  <si>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</si>
  <si>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</si>
  <si>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</si>
  <si>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</si>
  <si>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</si>
  <si>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</si>
  <si>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</si>
  <si>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</si>
  <si>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</si>
  <si>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</si>
  <si>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</si>
  <si>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</si>
  <si>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</si>
  <si>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</si>
  <si>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</si>
  <si>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</si>
  <si>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</si>
  <si>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</si>
  <si>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</si>
  <si>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</si>
  <si>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</si>
  <si>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</si>
  <si>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</si>
  <si>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</si>
  <si>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</si>
  <si>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</si>
  <si>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</si>
  <si>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</si>
  <si>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</si>
  <si>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</si>
  <si>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</si>
  <si>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</si>
  <si>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</si>
  <si>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</si>
  <si>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</si>
  <si>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</si>
  <si>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</si>
  <si>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</si>
  <si>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</si>
  <si>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</si>
  <si>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</si>
  <si>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</si>
  <si>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</si>
  <si>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</si>
  <si>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</si>
  <si>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</si>
  <si>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</si>
  <si>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</si>
  <si>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</si>
  <si>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</si>
  <si>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</si>
  <si>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</si>
  <si>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</si>
  <si>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</si>
  <si>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</si>
  <si>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</si>
  <si>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</si>
  <si>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</si>
  <si>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</si>
  <si>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</si>
  <si>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</si>
  <si>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</si>
  <si>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</si>
  <si>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</si>
  <si>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</si>
  <si>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</si>
  <si>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</si>
  <si>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</si>
  <si>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</si>
  <si>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</si>
  <si>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</si>
  <si>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</si>
  <si>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</si>
  <si>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</si>
  <si>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</si>
  <si>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</si>
  <si>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</si>
  <si>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</si>
  <si>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</si>
  <si>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</si>
  <si>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</si>
  <si>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</si>
  <si>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</si>
  <si>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</si>
  <si>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</si>
  <si>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</si>
  <si>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</si>
  <si>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</si>
  <si>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</si>
  <si>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</si>
  <si>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</si>
  <si>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</si>
  <si>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</si>
  <si>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</si>
  <si>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</si>
  <si>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</si>
  <si>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</si>
  <si>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</si>
  <si>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</si>
  <si>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</si>
  <si>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</si>
  <si>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</si>
  <si>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</si>
  <si>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</si>
  <si>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</si>
  <si>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</si>
  <si>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</si>
  <si>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</si>
  <si>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</si>
  <si>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</si>
  <si>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</si>
  <si>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</si>
  <si>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</si>
  <si>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</si>
  <si>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</si>
  <si>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</si>
  <si>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</si>
  <si>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</si>
  <si>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</si>
  <si>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</si>
  <si>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</si>
  <si>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</si>
  <si>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</si>
  <si>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</si>
  <si>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</si>
  <si>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</si>
  <si>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</si>
  <si>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</si>
  <si>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</si>
  <si>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</si>
  <si>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</si>
  <si>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</si>
  <si>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</si>
  <si>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</si>
  <si>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</si>
  <si>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</si>
  <si>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</si>
  <si>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</si>
  <si>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</si>
  <si>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</si>
  <si>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</si>
  <si>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</si>
  <si>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</si>
  <si>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</si>
  <si>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</si>
  <si>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</si>
  <si>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</si>
  <si>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</si>
  <si>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</si>
  <si>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</si>
  <si>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</si>
  <si>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</si>
  <si>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</si>
  <si>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</si>
  <si>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</si>
  <si>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</si>
  <si>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</si>
  <si>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</si>
  <si>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</si>
  <si>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</si>
  <si>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</si>
  <si>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</si>
  <si>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</si>
  <si>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</si>
  <si>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</si>
  <si>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</si>
  <si>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</si>
  <si>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</si>
  <si>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</si>
  <si>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</si>
  <si>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</si>
  <si>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</si>
  <si>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</si>
  <si>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</si>
  <si>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</si>
  <si>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</si>
  <si>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</si>
  <si>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</si>
  <si>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</si>
  <si>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</si>
  <si>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</si>
  <si>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</si>
  <si>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</si>
  <si>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</si>
  <si>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</si>
  <si>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</si>
  <si>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</si>
  <si>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</si>
  <si>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</si>
  <si>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</si>
  <si>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</si>
  <si>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</si>
  <si>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</si>
  <si>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</si>
  <si>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</si>
  <si>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</si>
  <si>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</si>
  <si>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</si>
  <si>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</si>
  <si>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</si>
  <si>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</si>
  <si>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</si>
  <si>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</si>
  <si>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</si>
  <si>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</si>
  <si>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</si>
  <si>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</si>
  <si>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</si>
  <si>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</si>
  <si>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</si>
  <si>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</si>
  <si>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</si>
  <si>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</si>
  <si>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</si>
  <si>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</si>
  <si>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</si>
  <si>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</si>
  <si>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</si>
  <si>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</si>
  <si>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</si>
  <si>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</si>
  <si>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</si>
  <si>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</si>
  <si>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</si>
  <si>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</si>
  <si>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</si>
  <si>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</si>
  <si>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</si>
  <si>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</si>
  <si>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</si>
  <si>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</si>
  <si>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</si>
  <si>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</si>
  <si>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</si>
  <si>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</si>
  <si>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</si>
  <si>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</si>
  <si>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</si>
  <si>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</si>
  <si>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</si>
  <si>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</si>
  <si>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</si>
  <si>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</si>
  <si>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</si>
  <si>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</si>
  <si>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</si>
  <si>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</si>
  <si>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</si>
  <si>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</si>
  <si>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</si>
  <si>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</si>
  <si>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</si>
  <si>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</si>
  <si>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</si>
  <si>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</si>
  <si>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</si>
  <si>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</si>
  <si>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</si>
  <si>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</si>
  <si>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</si>
  <si>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</si>
  <si>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</si>
  <si>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</si>
  <si>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</si>
  <si>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</si>
  <si>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</si>
  <si>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</si>
  <si>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</si>
  <si>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</si>
  <si>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</si>
  <si>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</si>
  <si>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</si>
  <si>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</si>
  <si>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</si>
  <si>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</si>
  <si>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</si>
  <si>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</si>
  <si>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</si>
  <si>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</si>
  <si>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</si>
  <si>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</si>
  <si>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</si>
  <si>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</si>
  <si>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</si>
  <si>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</si>
  <si>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</si>
  <si>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</si>
  <si>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</si>
  <si>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</si>
  <si>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</si>
  <si>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</si>
  <si>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</si>
  <si>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</si>
  <si>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</si>
  <si>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</si>
  <si>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</si>
  <si>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</si>
  <si>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</si>
  <si>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</si>
  <si>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</si>
  <si>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</si>
  <si>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</si>
  <si>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</si>
  <si>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</si>
  <si>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</si>
  <si>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</si>
  <si>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</si>
  <si>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</si>
  <si>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</si>
  <si>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</si>
  <si>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</si>
  <si>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</si>
  <si>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</si>
  <si>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</si>
  <si>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</si>
  <si>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</si>
  <si>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</si>
  <si>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</si>
  <si>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</si>
  <si>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</si>
  <si>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</si>
  <si>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</si>
  <si>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</si>
  <si>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</si>
  <si>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</si>
  <si>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</si>
  <si>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</si>
  <si>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</si>
  <si>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</si>
  <si>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</si>
  <si>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</si>
  <si>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</si>
  <si>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</si>
  <si>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</si>
  <si>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</si>
  <si>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</si>
  <si>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</si>
  <si>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</si>
  <si>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</si>
  <si>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</si>
  <si>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</si>
  <si>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</si>
  <si>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</si>
  <si>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</si>
  <si>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</si>
  <si>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</si>
  <si>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</si>
  <si>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</si>
  <si>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</si>
  <si>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</si>
  <si>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</si>
  <si>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</si>
  <si>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</si>
  <si>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</si>
  <si>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</si>
  <si>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</si>
  <si>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</si>
  <si>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</si>
  <si>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</si>
  <si>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</si>
  <si>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</si>
  <si>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</si>
  <si>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</si>
  <si>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</si>
  <si>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</si>
  <si>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</si>
  <si>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</si>
  <si>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</si>
  <si>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</si>
  <si>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</si>
  <si>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</si>
  <si>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</si>
  <si>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</si>
  <si>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</si>
  <si>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</si>
  <si>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</si>
  <si>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</si>
  <si>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</si>
  <si>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</si>
  <si>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</si>
  <si>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</si>
  <si>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</si>
  <si>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</si>
  <si>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</si>
  <si>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</si>
  <si>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</si>
  <si>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</si>
  <si>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</si>
  <si>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</si>
  <si>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</si>
  <si>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</si>
  <si>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</si>
  <si>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</si>
  <si>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</si>
  <si>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</si>
  <si>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</si>
  <si>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</si>
  <si>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</si>
  <si>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</si>
  <si>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</si>
  <si>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</si>
  <si>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</si>
  <si>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</si>
  <si>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</si>
  <si>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</si>
  <si>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</si>
  <si>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</si>
  <si>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</si>
  <si>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</si>
  <si>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</si>
  <si>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</si>
  <si>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</si>
  <si>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</si>
  <si>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</si>
  <si>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</si>
  <si>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</si>
  <si>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</si>
  <si>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</si>
  <si>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</si>
  <si>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</si>
  <si>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</si>
  <si>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</si>
  <si>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</si>
  <si>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</si>
  <si>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</si>
  <si>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</si>
  <si>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</si>
  <si>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</si>
  <si>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</si>
  <si>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</si>
  <si>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</si>
  <si>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</si>
  <si>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</si>
  <si>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</si>
  <si>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</si>
  <si>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</si>
  <si>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</si>
  <si>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</si>
  <si>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</si>
  <si>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</si>
  <si>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</si>
  <si>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</si>
  <si>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</si>
  <si>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</si>
  <si>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</si>
  <si>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</si>
  <si>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</si>
  <si>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</si>
  <si>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</si>
  <si>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</si>
  <si>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</si>
  <si>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</si>
  <si>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</si>
  <si>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</si>
  <si>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</si>
  <si>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</si>
  <si>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</si>
  <si>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</si>
  <si>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</si>
  <si>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</si>
  <si>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</si>
  <si>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</si>
  <si>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</si>
  <si>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</si>
  <si>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</si>
  <si>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</si>
  <si>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</si>
  <si>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</si>
  <si>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</si>
  <si>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</si>
  <si>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</si>
  <si>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</si>
  <si>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</si>
  <si>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</si>
  <si>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</si>
  <si>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</si>
  <si>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</si>
  <si>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</si>
  <si>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</si>
  <si>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</si>
  <si>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</si>
  <si>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</si>
  <si>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</si>
  <si>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</si>
  <si>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</si>
  <si>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</si>
  <si>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</si>
  <si>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</si>
  <si>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</si>
  <si>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</si>
  <si>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</si>
  <si>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</si>
  <si>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</si>
  <si>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</si>
  <si>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</si>
  <si>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</si>
  <si>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</si>
  <si>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</si>
  <si>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</si>
  <si>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</si>
  <si>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</si>
  <si>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</si>
  <si>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</si>
  <si>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</si>
  <si>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</si>
  <si>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</si>
  <si>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</si>
  <si>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</si>
  <si>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</si>
  <si>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</si>
  <si>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</si>
  <si>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</si>
  <si>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</si>
  <si>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</si>
  <si>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</si>
  <si>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</si>
  <si>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</si>
  <si>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</si>
  <si>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</si>
  <si>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</si>
  <si>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</si>
  <si>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</si>
  <si>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</si>
  <si>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</si>
  <si>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</si>
  <si>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</si>
  <si>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</si>
  <si>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</si>
  <si>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</si>
  <si>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</si>
  <si>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</si>
  <si>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</si>
  <si>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</si>
  <si>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</si>
  <si>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</si>
  <si>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</si>
  <si>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</si>
  <si>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</si>
  <si>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</si>
  <si>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</si>
  <si>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</si>
  <si>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</si>
  <si>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</si>
  <si>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</si>
  <si>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</si>
  <si>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</si>
  <si>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</si>
  <si>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</si>
  <si>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</si>
  <si>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</si>
  <si>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</si>
  <si>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</si>
  <si>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</si>
  <si>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</si>
  <si>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</si>
  <si>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</si>
  <si>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</si>
  <si>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</si>
  <si>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</si>
  <si>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</si>
  <si>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</si>
  <si>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</si>
  <si>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</si>
  <si>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</si>
  <si>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</si>
  <si>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</si>
  <si>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</si>
  <si>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</si>
  <si>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</si>
  <si>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</si>
  <si>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</si>
  <si>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</si>
  <si>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</si>
  <si>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</si>
  <si>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</si>
  <si>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</si>
  <si>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</si>
  <si>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</si>
  <si>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</si>
  <si>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</si>
  <si>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</si>
  <si>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</si>
  <si>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</si>
  <si>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</si>
  <si>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</si>
  <si>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</si>
  <si>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</si>
  <si>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</si>
  <si>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</si>
  <si>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</si>
  <si>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</si>
  <si>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</si>
  <si>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</si>
  <si>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</si>
  <si>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</si>
  <si>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</si>
  <si>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</si>
  <si>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</si>
  <si>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</si>
  <si>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</si>
  <si>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</si>
  <si>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</si>
  <si>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</si>
  <si>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</si>
  <si>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</si>
  <si>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</si>
  <si>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</si>
  <si>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</si>
  <si>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</si>
  <si>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</si>
  <si>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</si>
  <si>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</si>
  <si>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</si>
  <si>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</si>
  <si>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</si>
  <si>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</si>
  <si>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</si>
  <si>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</si>
  <si>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</si>
  <si>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</si>
  <si>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</si>
  <si>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</si>
  <si>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</si>
  <si>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</si>
  <si>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</si>
  <si>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</si>
  <si>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</si>
  <si>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</si>
  <si>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</si>
  <si>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</si>
  <si>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</si>
  <si>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</si>
  <si>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</si>
  <si>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</si>
  <si>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</si>
  <si>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</si>
  <si>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</si>
  <si>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</si>
  <si>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</si>
  <si>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</si>
  <si>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</si>
  <si>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</si>
  <si>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</si>
  <si>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</si>
  <si>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</si>
  <si>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</si>
  <si>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</si>
  <si>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</si>
  <si>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</si>
  <si>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</si>
  <si>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</si>
  <si>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</si>
  <si>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</si>
  <si>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</si>
  <si>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</si>
  <si>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</si>
  <si>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</si>
  <si>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</si>
  <si>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</si>
  <si>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</si>
  <si>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</si>
  <si>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</si>
  <si>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</si>
  <si>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</si>
  <si>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</si>
  <si>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</si>
  <si>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</si>
  <si>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</si>
  <si>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</si>
  <si>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</si>
  <si>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</si>
  <si>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</si>
  <si>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</si>
  <si>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</si>
  <si>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</si>
  <si>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</si>
  <si>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</si>
  <si>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</si>
  <si>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</si>
  <si>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</si>
  <si>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</si>
  <si>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</si>
  <si>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</si>
  <si>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</si>
  <si>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</si>
  <si>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</si>
  <si>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</si>
  <si>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</si>
  <si>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</si>
  <si>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</si>
  <si>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</si>
  <si>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</si>
  <si>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</si>
  <si>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</si>
  <si>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</si>
  <si>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</si>
  <si>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</si>
  <si>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</si>
  <si>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</si>
  <si>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</si>
  <si>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</si>
  <si>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</si>
  <si>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</si>
  <si>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</si>
  <si>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</si>
  <si>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</si>
  <si>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</si>
  <si>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</si>
  <si>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</si>
  <si>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</si>
  <si>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</si>
  <si>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</si>
  <si>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</si>
  <si>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</si>
  <si>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</si>
  <si>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</si>
  <si>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</si>
  <si>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</si>
  <si>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</si>
  <si>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</si>
  <si>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</si>
  <si>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</si>
  <si>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</si>
  <si>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</si>
  <si>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</si>
  <si>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</si>
  <si>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</si>
  <si>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</si>
  <si>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</si>
  <si>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</si>
  <si>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</si>
  <si>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</si>
  <si>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</si>
  <si>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</si>
  <si>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</si>
  <si>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</si>
  <si>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</si>
  <si>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</si>
  <si>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</si>
  <si>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</si>
  <si>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</si>
  <si>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</si>
  <si>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</si>
  <si>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</si>
  <si>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</si>
  <si>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</si>
  <si>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</si>
  <si>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</si>
  <si>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</si>
  <si>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</si>
  <si>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</si>
  <si>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</si>
  <si>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</si>
  <si>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</si>
  <si>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</si>
  <si>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</si>
  <si>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</si>
  <si>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</si>
  <si>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</si>
  <si>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</si>
  <si>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</si>
  <si>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</si>
  <si>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</si>
  <si>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</si>
  <si>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</si>
  <si>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</si>
  <si>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</si>
  <si>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</si>
  <si>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</si>
  <si>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</si>
  <si>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</si>
  <si>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</si>
  <si>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</si>
  <si>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</si>
  <si>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</si>
  <si>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</si>
  <si>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</si>
  <si>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</si>
  <si>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</si>
  <si>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</si>
  <si>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</si>
  <si>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</si>
  <si>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</si>
  <si>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</si>
  <si>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</si>
  <si>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</si>
  <si>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</si>
  <si>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</si>
  <si>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</si>
  <si>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</si>
  <si>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</si>
  <si>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</si>
  <si>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</si>
  <si>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</si>
  <si>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</si>
  <si>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</si>
  <si>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</si>
  <si>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</si>
  <si>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</si>
  <si>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</si>
  <si>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</si>
  <si>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</si>
  <si>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</si>
  <si>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</si>
  <si>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</si>
  <si>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</si>
  <si>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</si>
  <si>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</si>
  <si>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</si>
  <si>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</si>
  <si>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</si>
  <si>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</si>
  <si>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</si>
  <si>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</si>
  <si>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</si>
  <si>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</si>
  <si>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</si>
  <si>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</si>
  <si>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</si>
  <si>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</si>
  <si>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</si>
  <si>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</si>
  <si>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</si>
  <si>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</si>
  <si>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</si>
  <si>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</si>
  <si>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</si>
  <si>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</si>
  <si>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</si>
  <si>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</si>
  <si>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</si>
  <si>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</si>
  <si>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</si>
  <si>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</si>
  <si>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</si>
  <si>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</si>
  <si>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</si>
  <si>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</si>
  <si>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</si>
  <si>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</si>
  <si>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</si>
  <si>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</si>
  <si>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</si>
  <si>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</si>
  <si>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</si>
  <si>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</si>
  <si>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</si>
  <si>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</si>
  <si>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</si>
  <si>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</si>
  <si>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</si>
  <si>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</si>
  <si>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</si>
  <si>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</si>
  <si>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</si>
  <si>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</si>
  <si>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</si>
  <si>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</si>
  <si>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</si>
  <si>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</si>
  <si>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</si>
  <si>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</si>
  <si>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</si>
  <si>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</si>
  <si>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</si>
  <si>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</si>
  <si>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</si>
  <si>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</si>
  <si>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</si>
  <si>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</si>
  <si>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</si>
  <si>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</si>
  <si>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</si>
  <si>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</si>
  <si>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</si>
  <si>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</si>
  <si>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</si>
  <si>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</si>
  <si>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</si>
  <si>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</si>
  <si>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</si>
  <si>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</si>
  <si>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</si>
  <si>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</si>
  <si>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</si>
  <si>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</si>
  <si>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</si>
  <si>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</si>
  <si>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</si>
  <si>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</si>
  <si>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</si>
  <si>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</si>
  <si>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</si>
  <si>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</si>
  <si>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</si>
  <si>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</si>
  <si>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</si>
  <si>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</si>
  <si>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</si>
  <si>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</si>
  <si>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</si>
  <si>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</si>
  <si>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</si>
  <si>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</si>
  <si>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</si>
  <si>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</si>
  <si>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</si>
  <si>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</si>
  <si>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</si>
  <si>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</si>
  <si>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</si>
  <si>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</si>
  <si>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</si>
  <si>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</si>
  <si>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</si>
  <si>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</si>
  <si>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</si>
  <si>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</si>
  <si>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</si>
  <si>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</si>
  <si>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</si>
  <si>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</si>
  <si>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</si>
  <si>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</si>
  <si>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</si>
  <si>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</si>
  <si>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</si>
  <si>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</si>
  <si>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</si>
  <si>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</si>
  <si>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</si>
  <si>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</si>
  <si>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</si>
  <si>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</si>
  <si>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</si>
  <si>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</si>
  <si>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</si>
  <si>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</si>
  <si>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</si>
  <si>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</si>
  <si>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</si>
  <si>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</si>
  <si>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</si>
  <si>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</si>
  <si>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</si>
  <si>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</si>
  <si>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</si>
  <si>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</si>
  <si>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</si>
  <si>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</si>
  <si>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</si>
  <si>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</si>
  <si>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</si>
  <si>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</si>
  <si>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</si>
  <si>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</si>
  <si>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</si>
  <si>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</si>
  <si>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</si>
  <si>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</si>
  <si>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</si>
  <si>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</si>
  <si>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</si>
  <si>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</si>
  <si>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</si>
  <si>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</si>
  <si>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</si>
  <si>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</si>
  <si>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</si>
  <si>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</si>
  <si>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</si>
  <si>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</si>
  <si>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</si>
  <si>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</si>
  <si>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</si>
  <si>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</si>
  <si>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</si>
  <si>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</si>
  <si>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</si>
  <si>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</si>
  <si>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</si>
  <si>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</si>
  <si>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</si>
  <si>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</si>
  <si>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</si>
  <si>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</si>
  <si>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</si>
  <si>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</si>
  <si>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</si>
  <si>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</si>
  <si>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</si>
  <si>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</si>
  <si>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</si>
  <si>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</si>
  <si>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</si>
  <si>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</si>
  <si>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</si>
  <si>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</si>
  <si>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</si>
  <si>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</si>
  <si>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</si>
  <si>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</si>
  <si>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</si>
  <si>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</si>
  <si>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</si>
  <si>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</si>
  <si>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</si>
  <si>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</si>
  <si>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</si>
  <si>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</si>
  <si>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</si>
  <si>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</si>
  <si>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</si>
  <si>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</si>
  <si>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</si>
  <si>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</si>
  <si>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</si>
  <si>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</si>
  <si>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</si>
  <si>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</si>
  <si>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</si>
  <si>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</si>
  <si>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</si>
  <si>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</si>
  <si>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</si>
  <si>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</si>
  <si>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</si>
  <si>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</si>
  <si>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</si>
  <si>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</si>
  <si>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</si>
  <si>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</si>
  <si>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</si>
  <si>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</si>
  <si>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</si>
  <si>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</si>
  <si>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</si>
  <si>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</si>
  <si>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</si>
  <si>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</si>
  <si>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</si>
  <si>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</si>
  <si>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</si>
  <si>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</si>
  <si>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</si>
  <si>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</si>
  <si>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</si>
  <si>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</si>
  <si>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</si>
  <si>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</si>
  <si>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</si>
  <si>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</si>
  <si>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</si>
  <si>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</si>
  <si>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</si>
  <si>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</si>
  <si>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</si>
  <si>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</si>
  <si>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</si>
  <si>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</si>
  <si>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</si>
  <si>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</si>
  <si>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</si>
  <si>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</si>
  <si>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</si>
  <si>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</si>
  <si>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</si>
  <si>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</si>
  <si>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</si>
  <si>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</si>
  <si>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</si>
  <si>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</si>
  <si>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</si>
  <si>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</si>
  <si>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</si>
  <si>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</si>
  <si>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</si>
  <si>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</si>
  <si>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</si>
  <si>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</si>
  <si>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</si>
  <si>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</si>
  <si>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</si>
  <si>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</si>
  <si>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</si>
  <si>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</si>
  <si>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</si>
  <si>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</si>
  <si>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</si>
  <si>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</si>
  <si>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</si>
  <si>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</si>
  <si>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</si>
  <si>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</si>
  <si>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</si>
  <si>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</si>
  <si>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</si>
  <si>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</si>
  <si>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</si>
  <si>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</si>
  <si>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</si>
  <si>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</si>
  <si>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</si>
  <si>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</si>
  <si>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</si>
  <si>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</si>
  <si>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</si>
  <si>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</si>
  <si>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</si>
  <si>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</si>
  <si>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</si>
  <si>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</si>
  <si>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</si>
  <si>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</si>
  <si>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</si>
  <si>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</si>
  <si>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</si>
  <si>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</si>
  <si>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</si>
  <si>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</si>
  <si>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</si>
  <si>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</si>
  <si>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</si>
  <si>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</si>
  <si>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</si>
  <si>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</si>
  <si>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</si>
  <si>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</si>
  <si>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</si>
  <si>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</si>
  <si>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</si>
  <si>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</si>
  <si>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</si>
  <si>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</si>
  <si>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</si>
  <si>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</si>
  <si>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</si>
  <si>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</si>
  <si>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</si>
  <si>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</si>
  <si>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</si>
  <si>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</si>
  <si>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</si>
  <si>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</si>
  <si>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</si>
  <si>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</si>
  <si>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</si>
  <si>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</si>
  <si>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</si>
  <si>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</si>
  <si>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</si>
  <si>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</si>
  <si>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</si>
  <si>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</si>
  <si>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</si>
  <si>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</si>
  <si>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</si>
  <si>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</si>
  <si>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</si>
  <si>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</si>
  <si>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</si>
  <si>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</si>
  <si>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</si>
  <si>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</si>
  <si>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</si>
  <si>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</si>
  <si>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</si>
  <si>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</si>
  <si>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</si>
  <si>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</si>
  <si>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</si>
  <si>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</si>
  <si>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</si>
  <si>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</si>
  <si>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</si>
  <si>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</si>
  <si>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</si>
  <si>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</si>
  <si>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</si>
  <si>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</si>
  <si>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</si>
  <si>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</si>
  <si>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</si>
  <si>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</si>
  <si>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</si>
  <si>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</si>
  <si>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</si>
  <si>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</si>
  <si>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</si>
  <si>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</si>
  <si>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</si>
  <si>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</si>
  <si>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</si>
  <si>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</si>
  <si>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</si>
  <si>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</si>
  <si>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</si>
  <si>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</si>
  <si>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</si>
  <si>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</si>
  <si>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</si>
  <si>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</si>
  <si>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</si>
  <si>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</si>
  <si>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</si>
  <si>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</si>
  <si>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</si>
  <si>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</si>
  <si>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</si>
  <si>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</si>
  <si>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</si>
  <si>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</si>
  <si>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</si>
  <si>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</si>
  <si>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</si>
  <si>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</si>
  <si>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</si>
  <si>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</si>
  <si>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</si>
  <si>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</si>
  <si>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</si>
  <si>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</si>
  <si>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</si>
  <si>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</si>
  <si>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</si>
  <si>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</si>
  <si>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</si>
  <si>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</si>
  <si>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</si>
  <si>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</si>
  <si>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</si>
  <si>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</si>
  <si>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</si>
  <si>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</si>
  <si>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</si>
  <si>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</si>
  <si>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</si>
  <si>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</si>
  <si>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</si>
  <si>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</si>
  <si>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</si>
  <si>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</si>
  <si>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</si>
  <si>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</si>
  <si>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</si>
  <si>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</si>
  <si>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</si>
  <si>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</si>
  <si>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</si>
  <si>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</si>
  <si>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</si>
  <si>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</si>
  <si>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</si>
  <si>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</si>
  <si>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</si>
  <si>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</si>
  <si>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</si>
  <si>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</si>
  <si>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</si>
  <si>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</si>
  <si>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</si>
  <si>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</si>
  <si>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</si>
  <si>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</si>
  <si>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</si>
  <si>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</si>
  <si>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</si>
  <si>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</si>
  <si>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</si>
  <si>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</si>
  <si>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</si>
  <si>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</si>
  <si>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</si>
  <si>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</si>
  <si>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</si>
  <si>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</si>
  <si>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</si>
  <si>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</si>
  <si>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</si>
  <si>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</si>
  <si>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</si>
  <si>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</si>
  <si>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</si>
  <si>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</si>
  <si>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</si>
  <si>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</si>
  <si>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</si>
  <si>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</si>
  <si>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</si>
  <si>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</si>
  <si>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</si>
  <si>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</si>
  <si>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</si>
  <si>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</si>
  <si>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</si>
  <si>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</si>
  <si>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</si>
  <si>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</si>
  <si>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</si>
  <si>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</si>
  <si>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</si>
  <si>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</si>
  <si>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</si>
  <si>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</si>
  <si>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</si>
  <si>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</si>
  <si>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</si>
  <si>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</si>
  <si>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</si>
  <si>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</si>
  <si>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</si>
  <si>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</si>
  <si>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</si>
  <si>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</si>
  <si>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</si>
  <si>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</si>
  <si>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</si>
  <si>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</si>
  <si>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</si>
  <si>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</si>
  <si>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</si>
  <si>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</si>
  <si>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</si>
  <si>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</si>
  <si>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</si>
  <si>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</si>
  <si>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</si>
  <si>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</si>
  <si>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</si>
  <si>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</si>
  <si>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</si>
  <si>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</si>
  <si>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</si>
  <si>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</si>
  <si>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</si>
  <si>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</si>
  <si>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</si>
  <si>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</si>
  <si>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</si>
  <si>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</si>
  <si>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</si>
  <si>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</si>
  <si>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</si>
  <si>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</si>
  <si>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</si>
  <si>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</si>
  <si>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</si>
  <si>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</si>
  <si>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</si>
  <si>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</si>
  <si>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</si>
  <si>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</si>
  <si>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</si>
  <si>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</si>
  <si>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</si>
  <si>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</si>
  <si>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</si>
  <si>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</si>
  <si>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</si>
  <si>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</si>
  <si>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</si>
  <si>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</si>
  <si>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</si>
  <si>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</si>
  <si>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</si>
  <si>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</si>
  <si>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</si>
  <si>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</si>
  <si>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</si>
  <si>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</si>
  <si>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</si>
  <si>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</si>
  <si>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</si>
  <si>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</si>
  <si>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</si>
  <si>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</si>
  <si>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</si>
  <si>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</si>
  <si>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</si>
  <si>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</si>
  <si>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</si>
  <si>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</si>
  <si>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</si>
  <si>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</si>
  <si>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</si>
  <si>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</si>
  <si>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</si>
  <si>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</si>
  <si>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</si>
  <si>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</si>
  <si>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</si>
  <si>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</si>
  <si>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</si>
  <si>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</si>
  <si>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</si>
  <si>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</si>
  <si>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</si>
  <si>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</si>
  <si>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</si>
  <si>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</si>
  <si>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</si>
  <si>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</si>
  <si>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</si>
  <si>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</si>
  <si>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</si>
  <si>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</si>
  <si>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</si>
  <si>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</si>
  <si>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</si>
  <si>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</si>
  <si>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</si>
  <si>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</si>
  <si>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</si>
  <si>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</si>
  <si>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</si>
  <si>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</si>
  <si>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</si>
  <si>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</si>
  <si>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</si>
  <si>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</si>
  <si>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</si>
  <si>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</si>
  <si>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</si>
  <si>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</si>
  <si>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</si>
  <si>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</si>
  <si>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</si>
  <si>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</si>
  <si>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</si>
  <si>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</si>
  <si>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</si>
  <si>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</si>
  <si>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</si>
  <si>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</si>
  <si>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</si>
  <si>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</si>
  <si>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</si>
  <si>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</si>
  <si>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</si>
  <si>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</si>
  <si>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</si>
  <si>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</si>
  <si>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</si>
  <si>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</si>
  <si>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</si>
  <si>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</si>
  <si>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</si>
  <si>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</si>
  <si>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</si>
  <si>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</si>
  <si>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</si>
  <si>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</si>
  <si>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</si>
  <si>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</si>
  <si>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</si>
  <si>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</si>
  <si>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</si>
  <si>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</si>
  <si>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</si>
  <si>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</si>
  <si>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</si>
  <si>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</si>
  <si>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</si>
  <si>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</si>
  <si>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</si>
  <si>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</si>
  <si>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</si>
  <si>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</si>
  <si>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</si>
  <si>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</si>
  <si>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</si>
  <si>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</si>
  <si>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</si>
  <si>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</si>
  <si>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</si>
  <si>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</si>
  <si>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</si>
  <si>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</si>
  <si>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</si>
  <si>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</si>
  <si>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</si>
  <si>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</si>
  <si>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</si>
  <si>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</si>
  <si>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</si>
  <si>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</si>
  <si>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</si>
  <si>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</si>
  <si>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</si>
  <si>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</si>
  <si>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</si>
  <si>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</si>
  <si>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</si>
  <si>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</si>
  <si>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</si>
  <si>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</si>
  <si>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</si>
  <si>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</si>
  <si>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</si>
  <si>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</si>
  <si>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</si>
  <si>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</si>
  <si>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</si>
  <si>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</si>
  <si>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</si>
  <si>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</si>
  <si>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</si>
  <si>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</si>
  <si>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</si>
  <si>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</si>
  <si>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</si>
  <si>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</si>
  <si>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</si>
  <si>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</si>
  <si>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</si>
  <si>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</si>
  <si>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</si>
  <si>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</si>
  <si>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</si>
  <si>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</si>
  <si>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</si>
  <si>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</si>
  <si>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</si>
  <si>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</si>
  <si>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</si>
  <si>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</si>
  <si>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</si>
  <si>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</si>
  <si>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</si>
  <si>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</si>
  <si>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</si>
  <si>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</si>
  <si>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</si>
  <si>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</si>
  <si>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</si>
  <si>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</si>
  <si>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</si>
  <si>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</si>
  <si>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</si>
  <si>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</si>
  <si>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</si>
  <si>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</si>
  <si>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</si>
  <si>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</si>
  <si>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</si>
  <si>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</si>
  <si>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</si>
  <si>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</si>
  <si>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</si>
  <si>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</si>
  <si>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</si>
  <si>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</si>
  <si>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</si>
  <si>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</si>
  <si>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</si>
  <si>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</si>
  <si>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</si>
  <si>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</si>
  <si>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</si>
  <si>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</si>
  <si>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</si>
  <si>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</si>
  <si>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</si>
  <si>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</si>
  <si>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</si>
  <si>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</si>
  <si>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</si>
  <si>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</si>
  <si>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</si>
  <si>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</si>
  <si>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</si>
  <si>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</si>
  <si>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</si>
  <si>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</si>
  <si>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</si>
  <si>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</si>
  <si>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</si>
  <si>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</si>
  <si>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</si>
  <si>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</si>
  <si>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</si>
  <si>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</si>
  <si>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</si>
  <si>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</si>
  <si>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</si>
  <si>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</si>
  <si>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</si>
  <si>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</si>
  <si>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</si>
  <si>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</si>
  <si>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</si>
  <si>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</si>
  <si>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</si>
  <si>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</si>
  <si>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</si>
  <si>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</si>
  <si>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</si>
  <si>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</si>
  <si>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</si>
  <si>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</si>
  <si>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</si>
  <si>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</si>
  <si>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</si>
  <si>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</si>
  <si>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</si>
  <si>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</si>
  <si>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</si>
  <si>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</si>
  <si>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</si>
  <si>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</si>
  <si>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</si>
  <si>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</si>
  <si>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</si>
  <si>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</si>
  <si>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</si>
  <si>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</si>
  <si>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</si>
  <si>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</si>
  <si>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</si>
  <si>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</si>
  <si>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</si>
  <si>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</si>
  <si>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</si>
  <si>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</si>
  <si>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</si>
  <si>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</si>
  <si>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</si>
  <si>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</si>
  <si>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</si>
  <si>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</si>
  <si>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</si>
  <si>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</si>
  <si>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</si>
  <si>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</si>
  <si>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</si>
  <si>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</si>
  <si>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</si>
  <si>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</si>
  <si>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</si>
  <si>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</si>
  <si>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</si>
  <si>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</si>
  <si>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</si>
  <si>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</si>
  <si>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</si>
  <si>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</si>
  <si>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</si>
  <si>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</si>
  <si>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</si>
  <si>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</si>
  <si>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</si>
  <si>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</si>
  <si>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</si>
  <si>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</si>
  <si>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</si>
  <si>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</si>
  <si>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</si>
  <si>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</si>
  <si>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</si>
  <si>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</si>
  <si>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</si>
  <si>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</si>
  <si>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</si>
  <si>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</si>
  <si>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</si>
  <si>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</si>
  <si>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</si>
  <si>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</si>
  <si>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</si>
  <si>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</si>
  <si>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</si>
  <si>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</si>
  <si>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</si>
  <si>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</si>
  <si>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</si>
  <si>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</si>
  <si>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</si>
  <si>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</si>
  <si>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</si>
  <si>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</si>
  <si>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</si>
  <si>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</si>
  <si>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</si>
  <si>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</si>
  <si>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</si>
  <si>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</si>
  <si>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</si>
  <si>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</si>
  <si>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</si>
  <si>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</si>
  <si>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</si>
  <si>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</si>
  <si>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</si>
  <si>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</si>
  <si>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</si>
  <si>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</si>
  <si>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</si>
  <si>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</si>
  <si>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</si>
  <si>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</si>
  <si>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</si>
  <si>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</si>
  <si>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</si>
  <si>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</si>
  <si>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</si>
  <si>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</si>
  <si>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</si>
  <si>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</si>
  <si>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</si>
  <si>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</si>
  <si>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</si>
  <si>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</si>
  <si>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</si>
  <si>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</si>
  <si>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</si>
  <si>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</si>
  <si>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</si>
  <si>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</si>
  <si>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</si>
  <si>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</si>
  <si>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</si>
  <si>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</si>
  <si>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</si>
  <si>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</si>
  <si>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</si>
  <si>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</si>
  <si>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</si>
  <si>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</si>
  <si>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</si>
  <si>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</si>
  <si>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</si>
  <si>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</si>
  <si>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</si>
  <si>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</si>
  <si>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</si>
  <si>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</si>
  <si>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</si>
  <si>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</si>
  <si>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</si>
  <si>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</si>
  <si>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</si>
  <si>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</si>
  <si>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</si>
  <si>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</si>
  <si>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</si>
  <si>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</si>
  <si>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</si>
  <si>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</si>
  <si>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</si>
  <si>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</si>
  <si>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</si>
  <si>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</si>
  <si>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</si>
  <si>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</si>
  <si>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</si>
  <si>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</si>
  <si>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</si>
  <si>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</si>
  <si>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</si>
  <si>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</si>
  <si>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</si>
  <si>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</si>
  <si>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</si>
  <si>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</si>
  <si>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</si>
  <si>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</si>
  <si>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</si>
  <si>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</si>
  <si>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</si>
  <si>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</si>
  <si>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</si>
  <si>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</si>
  <si>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</si>
  <si>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</si>
  <si>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</si>
  <si>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</si>
  <si>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</si>
  <si>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</si>
  <si>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</si>
  <si>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</si>
  <si>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</si>
  <si>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</si>
  <si>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</si>
  <si>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</si>
  <si>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</si>
  <si>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</si>
  <si>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</si>
  <si>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</si>
  <si>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</si>
  <si>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</si>
  <si>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</si>
  <si>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</si>
  <si>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</si>
  <si>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</si>
  <si>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</si>
  <si>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</si>
  <si>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</si>
  <si>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</si>
  <si>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</si>
  <si>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</si>
  <si>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</si>
  <si>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</si>
  <si>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</si>
  <si>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</si>
  <si>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</si>
  <si>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</si>
  <si>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</si>
  <si>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</si>
  <si>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</si>
  <si>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</si>
  <si>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</si>
  <si>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</si>
  <si>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</si>
  <si>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</si>
  <si>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</si>
  <si>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</si>
  <si>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</si>
  <si>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</si>
  <si>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</si>
  <si>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</si>
  <si>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</si>
  <si>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</si>
  <si>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</si>
  <si>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</si>
  <si>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</si>
  <si>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</si>
  <si>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</si>
  <si>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</si>
  <si>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</si>
  <si>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</si>
  <si>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</si>
  <si>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</si>
  <si>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</si>
  <si>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</si>
  <si>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</si>
  <si>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</si>
  <si>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</si>
  <si>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</si>
  <si>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</si>
  <si>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</si>
  <si>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</si>
  <si>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</si>
  <si>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</si>
  <si>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</si>
  <si>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</si>
  <si>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</si>
  <si>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</si>
  <si>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</si>
  <si>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</si>
  <si>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</si>
  <si>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</si>
  <si>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</si>
  <si>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</si>
  <si>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</si>
  <si>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</si>
  <si>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</si>
  <si>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</si>
  <si>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</si>
  <si>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</si>
  <si>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</si>
  <si>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</si>
  <si>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</si>
  <si>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</si>
  <si>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</si>
  <si>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</si>
  <si>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</si>
  <si>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</si>
  <si>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</si>
  <si>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</si>
  <si>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</si>
  <si>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</si>
  <si>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</si>
  <si>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</si>
  <si>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</si>
  <si>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</si>
  <si>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</si>
  <si>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</si>
  <si>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</si>
  <si>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</si>
  <si>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</si>
  <si>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</si>
  <si>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</si>
  <si>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</si>
  <si>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</si>
  <si>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</si>
  <si>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</si>
  <si>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</si>
  <si>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</si>
  <si>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</si>
  <si>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</si>
  <si>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</si>
  <si>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</si>
  <si>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</si>
  <si>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</si>
  <si>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</si>
  <si>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</si>
  <si>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</si>
  <si>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</si>
  <si>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</si>
  <si>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</si>
  <si>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</si>
  <si>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</si>
  <si>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</si>
  <si>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</si>
  <si>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</si>
  <si>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</si>
  <si>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</si>
  <si>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</si>
  <si>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</si>
  <si>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</si>
  <si>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</si>
  <si>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</si>
  <si>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</si>
  <si>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</si>
  <si>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</si>
  <si>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</si>
  <si>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</si>
  <si>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</si>
  <si>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</si>
  <si>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</si>
  <si>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</si>
  <si>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</si>
  <si>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</si>
  <si>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</si>
  <si>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</si>
  <si>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</si>
  <si>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</si>
  <si>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</si>
  <si>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</si>
  <si>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</si>
  <si>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</si>
  <si>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</si>
  <si>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</si>
  <si>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</si>
  <si>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</si>
  <si>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</si>
  <si>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</si>
  <si>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</si>
  <si>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</si>
  <si>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</si>
  <si>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</si>
  <si>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</si>
  <si>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</si>
  <si>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</si>
  <si>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</si>
  <si>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</si>
  <si>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</si>
  <si>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</si>
  <si>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</si>
  <si>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</si>
  <si>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</si>
  <si>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</si>
  <si>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</si>
  <si>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</si>
  <si>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</si>
  <si>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</si>
  <si>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</si>
  <si>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</si>
  <si>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</si>
  <si>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</si>
  <si>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</si>
  <si>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</si>
  <si>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</si>
  <si>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</si>
  <si>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</si>
  <si>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</si>
  <si>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</si>
  <si>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</si>
  <si>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</si>
  <si>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</si>
  <si>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</si>
  <si>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</si>
  <si>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</si>
  <si>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</si>
  <si>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</si>
  <si>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</si>
  <si>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</si>
  <si>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</si>
  <si>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</si>
  <si>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</si>
  <si>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</si>
  <si>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</si>
  <si>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</si>
  <si>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</si>
  <si>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</si>
  <si>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</si>
  <si>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</si>
  <si>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</si>
  <si>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</si>
  <si>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</si>
  <si>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</si>
  <si>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</si>
  <si>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</si>
  <si>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</si>
  <si>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</si>
  <si>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</si>
  <si>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</si>
  <si>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</si>
  <si>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</si>
  <si>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</si>
  <si>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</si>
  <si>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</si>
  <si>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</si>
  <si>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</si>
  <si>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</si>
  <si>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</si>
  <si>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</si>
  <si>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</si>
  <si>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</si>
  <si>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</si>
  <si>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</si>
  <si>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</si>
  <si>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</si>
  <si>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</si>
  <si>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</si>
  <si>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</si>
  <si>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</si>
  <si>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</si>
  <si>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</si>
  <si>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</si>
  <si>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</si>
  <si>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</si>
  <si>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</si>
  <si>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</si>
  <si>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</si>
  <si>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</si>
  <si>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</si>
  <si>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</si>
  <si>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</si>
  <si>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</si>
  <si>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</si>
  <si>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</si>
  <si>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</si>
  <si>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</si>
  <si>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</si>
  <si>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</si>
  <si>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</si>
  <si>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</si>
  <si>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</si>
  <si>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</si>
  <si>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</si>
  <si>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</si>
  <si>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</si>
  <si>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</si>
  <si>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</si>
  <si>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</si>
  <si>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</si>
  <si>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</si>
  <si>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</si>
  <si>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</si>
  <si>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</si>
  <si>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</si>
  <si>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</si>
  <si>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</si>
  <si>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</si>
  <si>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</si>
  <si>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</si>
  <si>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</si>
  <si>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</si>
  <si>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</si>
  <si>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</si>
  <si>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</si>
  <si>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</si>
  <si>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</si>
  <si>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</si>
  <si>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</si>
  <si>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</si>
  <si>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</si>
  <si>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</si>
  <si>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</si>
  <si>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</si>
  <si>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</si>
  <si>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</si>
  <si>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</si>
  <si>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</si>
  <si>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</si>
  <si>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</si>
  <si>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</si>
  <si>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</si>
  <si>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</si>
  <si>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</si>
  <si>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</si>
  <si>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</si>
  <si>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</si>
  <si>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</si>
  <si>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</si>
  <si>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</si>
  <si>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</si>
  <si>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</si>
  <si>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</si>
  <si>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</si>
  <si>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</si>
  <si>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</si>
  <si>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</si>
  <si>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</si>
  <si>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</si>
  <si>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</si>
  <si>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</si>
  <si>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</si>
  <si>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</si>
  <si>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</si>
  <si>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</si>
  <si>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</si>
  <si>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</si>
  <si>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</si>
  <si>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</si>
  <si>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</si>
  <si>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</si>
  <si>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</si>
  <si>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</si>
  <si>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</si>
  <si>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</si>
  <si>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</si>
  <si>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</si>
  <si>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</si>
  <si>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</si>
  <si>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</si>
  <si>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</si>
  <si>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</si>
  <si>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</si>
  <si>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</si>
  <si>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</si>
  <si>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</si>
  <si>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</si>
  <si>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</si>
  <si>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</si>
  <si>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</si>
  <si>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</si>
  <si>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</si>
  <si>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</si>
  <si>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</si>
  <si>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</si>
  <si>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</si>
  <si>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</si>
  <si>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</si>
  <si>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</si>
  <si>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</si>
  <si>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</si>
  <si>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</si>
  <si>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</si>
  <si>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</si>
  <si>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</si>
  <si>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</si>
  <si>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</si>
  <si>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</si>
  <si>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</si>
  <si>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</si>
  <si>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</si>
  <si>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</si>
  <si>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</si>
  <si>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</si>
  <si>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</si>
  <si>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</si>
  <si>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</si>
  <si>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</si>
  <si>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</si>
  <si>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</si>
  <si>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</si>
  <si>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</si>
  <si>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</si>
  <si>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</si>
  <si>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</si>
  <si>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</si>
  <si>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</si>
  <si>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</si>
  <si>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</si>
  <si>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</si>
  <si>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</si>
  <si>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</si>
  <si>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</si>
  <si>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</si>
  <si>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</si>
  <si>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</si>
  <si>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</si>
  <si>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</si>
  <si>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</si>
  <si>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</si>
  <si>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</si>
  <si>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</si>
  <si>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</si>
  <si>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</si>
  <si>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</si>
  <si>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</si>
  <si>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</si>
  <si>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</si>
  <si>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</si>
  <si>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</si>
  <si>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</si>
  <si>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</si>
  <si>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</si>
  <si>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</si>
  <si>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</si>
  <si>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</si>
  <si>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</si>
  <si>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</si>
  <si>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</si>
  <si>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</si>
  <si>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</si>
  <si>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</si>
  <si>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</si>
  <si>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</si>
  <si>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</si>
  <si>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</si>
  <si>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</si>
  <si>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</si>
  <si>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</si>
  <si>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</si>
  <si>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</si>
  <si>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</si>
  <si>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</si>
  <si>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</si>
  <si>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</si>
  <si>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</si>
  <si>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</si>
  <si>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</si>
  <si>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</si>
  <si>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</si>
  <si>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</si>
  <si>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</si>
  <si>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</si>
  <si>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</si>
  <si>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</si>
  <si>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</si>
  <si>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</si>
  <si>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</si>
  <si>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</si>
  <si>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</si>
  <si>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</si>
  <si>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</si>
  <si>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</si>
  <si>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</si>
  <si>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</si>
  <si>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</si>
  <si>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</si>
  <si>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</si>
  <si>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</si>
  <si>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</si>
  <si>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</si>
  <si>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</si>
  <si>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</si>
  <si>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</si>
  <si>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</si>
  <si>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</si>
  <si>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</si>
  <si>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</si>
  <si>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</si>
  <si>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</si>
  <si>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</si>
  <si>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</si>
  <si>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</si>
  <si>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</si>
  <si>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</si>
  <si>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</si>
  <si>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</si>
  <si>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</si>
  <si>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</si>
  <si>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</si>
  <si>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</si>
  <si>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</si>
  <si>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</si>
  <si>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</si>
  <si>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</si>
  <si>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</si>
  <si>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</si>
  <si>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</si>
  <si>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</si>
  <si>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</si>
  <si>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</si>
  <si>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</si>
  <si>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</si>
  <si>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</si>
  <si>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</si>
  <si>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</si>
  <si>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</si>
  <si>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</si>
  <si>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</si>
  <si>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</si>
  <si>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</si>
  <si>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</si>
  <si>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</si>
  <si>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</si>
  <si>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</si>
  <si>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</si>
  <si>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</si>
  <si>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</si>
  <si>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</si>
  <si>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</si>
  <si>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</si>
  <si>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</si>
  <si>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</si>
  <si>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</si>
  <si>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</si>
  <si>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</si>
  <si>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</si>
  <si>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</si>
  <si>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</si>
  <si>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</si>
  <si>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</si>
  <si>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</si>
  <si>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</si>
  <si>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</si>
  <si>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</si>
  <si>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</si>
  <si>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</si>
  <si>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</si>
  <si>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</si>
  <si>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</si>
  <si>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</si>
  <si>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</si>
  <si>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</si>
  <si>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</si>
  <si>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</si>
  <si>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</si>
  <si>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</si>
  <si>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</si>
  <si>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</si>
  <si>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</si>
  <si>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</si>
  <si>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</si>
  <si>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</si>
  <si>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</si>
  <si>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</si>
  <si>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</si>
  <si>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</si>
  <si>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</si>
  <si>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</si>
  <si>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</si>
  <si>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</si>
  <si>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</si>
  <si>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</si>
  <si>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</si>
  <si>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</si>
  <si>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</si>
  <si>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</si>
  <si>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</si>
  <si>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</si>
  <si>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</si>
  <si>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</si>
  <si>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</si>
  <si>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</si>
  <si>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</si>
  <si>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</si>
  <si>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</si>
  <si>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</si>
  <si>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</si>
  <si>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</si>
  <si>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</si>
  <si>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</si>
  <si>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</si>
  <si>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</si>
  <si>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</si>
  <si>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</si>
  <si>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</si>
  <si>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</si>
  <si>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</si>
  <si>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</si>
  <si>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</si>
  <si>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</si>
  <si>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</si>
  <si>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</si>
  <si>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</si>
  <si>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</si>
  <si>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</si>
  <si>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</si>
  <si>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</si>
  <si>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</si>
  <si>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</si>
  <si>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</si>
  <si>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</si>
  <si>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</si>
  <si>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</si>
  <si>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</si>
  <si>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</si>
  <si>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</si>
  <si>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</si>
  <si>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</si>
  <si>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</si>
  <si>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</si>
  <si>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</si>
  <si>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</si>
  <si>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</si>
  <si>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</si>
  <si>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</si>
  <si>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</si>
  <si>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</si>
  <si>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</si>
  <si>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</si>
  <si>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</si>
  <si>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</si>
  <si>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</si>
  <si>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</si>
  <si>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</si>
  <si>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</si>
  <si>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</si>
  <si>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</si>
  <si>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</si>
  <si>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</si>
  <si>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</si>
  <si>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</si>
  <si>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</si>
  <si>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</si>
  <si>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</si>
  <si>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</si>
  <si>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</si>
  <si>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</si>
  <si>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</si>
  <si>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</si>
  <si>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</si>
  <si>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</si>
  <si>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</si>
  <si>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</si>
  <si>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</si>
  <si>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</si>
  <si>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</si>
  <si>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</si>
  <si>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</si>
  <si>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</si>
  <si>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</si>
  <si>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</si>
  <si>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</si>
  <si>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</si>
  <si>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</si>
  <si>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</si>
  <si>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</si>
  <si>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</si>
  <si>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</si>
  <si>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</si>
  <si>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</si>
  <si>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</si>
  <si>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</si>
  <si>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</si>
  <si>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</si>
  <si>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</si>
  <si>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</si>
  <si>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</si>
  <si>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</si>
  <si>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</si>
  <si>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</si>
  <si>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</si>
  <si>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</si>
  <si>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</si>
  <si>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</si>
  <si>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</si>
  <si>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</si>
  <si>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</si>
  <si>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</si>
  <si>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</si>
  <si>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</si>
  <si>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</si>
  <si>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</si>
  <si>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</si>
  <si>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</si>
  <si>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</si>
  <si>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</si>
  <si>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</si>
  <si>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</si>
  <si>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</si>
  <si>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</si>
  <si>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</si>
  <si>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</si>
  <si>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</si>
  <si>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</si>
  <si>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</si>
  <si>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</si>
  <si>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</si>
  <si>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</si>
  <si>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</si>
  <si>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</si>
  <si>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</si>
  <si>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</si>
  <si>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</si>
  <si>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</si>
  <si>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</si>
  <si>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</si>
  <si>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</si>
  <si>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</si>
  <si>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</si>
  <si>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</si>
  <si>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</si>
  <si>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</si>
  <si>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</si>
  <si>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</si>
  <si>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</si>
  <si>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</si>
  <si>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</si>
  <si>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</si>
  <si>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</si>
  <si>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</si>
  <si>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</si>
  <si>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</si>
  <si>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</si>
  <si>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</si>
  <si>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</si>
  <si>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</si>
  <si>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</si>
  <si>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</si>
  <si>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</si>
  <si>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</si>
  <si>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</si>
  <si>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</si>
  <si>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</si>
  <si>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</si>
  <si>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</si>
  <si>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</si>
  <si>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</si>
  <si>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</si>
  <si>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</si>
  <si>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</si>
  <si>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</si>
  <si>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</si>
  <si>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</si>
  <si>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</si>
  <si>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</si>
  <si>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</si>
  <si>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</si>
  <si>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</si>
  <si>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</si>
  <si>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</si>
  <si>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</si>
  <si>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</si>
  <si>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</si>
  <si>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</si>
  <si>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</si>
  <si>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</si>
  <si>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</si>
  <si>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</si>
  <si>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</si>
  <si>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</si>
  <si>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</si>
  <si>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</si>
  <si>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</si>
  <si>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</si>
  <si>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</si>
  <si>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</si>
  <si>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</si>
  <si>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</si>
  <si>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</si>
  <si>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</si>
  <si>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</si>
  <si>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</si>
  <si>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</si>
  <si>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</si>
  <si>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</si>
  <si>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</si>
  <si>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</si>
  <si>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</si>
  <si>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</si>
  <si>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</si>
  <si>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</si>
  <si>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</si>
  <si>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</si>
  <si>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</si>
  <si>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</si>
  <si>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</si>
  <si>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</si>
  <si>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</si>
  <si>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</si>
  <si>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</si>
  <si>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</si>
  <si>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</si>
  <si>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</si>
  <si>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</si>
  <si>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</si>
  <si>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</si>
  <si>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</si>
  <si>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</si>
  <si>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</si>
  <si>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</si>
  <si>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</si>
  <si>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</si>
  <si>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</si>
  <si>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</si>
  <si>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</si>
  <si>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</si>
  <si>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</si>
  <si>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</si>
  <si>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</si>
  <si>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</si>
  <si>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</si>
  <si>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</si>
  <si>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</si>
  <si>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</si>
  <si>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</si>
  <si>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</si>
  <si>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</si>
  <si>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</si>
  <si>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</si>
  <si>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</si>
  <si>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</si>
  <si>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</si>
  <si>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</si>
  <si>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</si>
  <si>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</si>
  <si>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</si>
  <si>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</si>
  <si>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</si>
  <si>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</si>
  <si>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</si>
  <si>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</si>
  <si>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</si>
  <si>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</si>
  <si>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</si>
  <si>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</si>
  <si>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</si>
  <si>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</si>
  <si>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</si>
  <si>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</si>
  <si>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</si>
  <si>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</si>
  <si>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</si>
  <si>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</si>
  <si>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</si>
  <si>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</si>
  <si>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</si>
  <si>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</si>
  <si>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</si>
  <si>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</si>
  <si>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</si>
  <si>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</si>
  <si>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</si>
  <si>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</si>
  <si>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</si>
  <si>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</si>
  <si>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</si>
  <si>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</si>
  <si>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</si>
  <si>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</si>
  <si>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</si>
  <si>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</si>
  <si>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</si>
  <si>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</si>
  <si>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</si>
  <si>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</si>
  <si>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</si>
  <si>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</si>
  <si>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</si>
  <si>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</si>
  <si>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</si>
  <si>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</si>
  <si>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</si>
  <si>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</si>
  <si>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</si>
  <si>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</si>
  <si>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</si>
  <si>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</si>
  <si>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</si>
  <si>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</si>
  <si>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</si>
  <si>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</si>
  <si>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</si>
  <si>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</si>
  <si>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</si>
  <si>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</si>
  <si>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</si>
  <si>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</si>
  <si>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</si>
  <si>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</si>
  <si>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</si>
  <si>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</si>
  <si>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</si>
  <si>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</si>
  <si>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</si>
  <si>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</si>
  <si>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</si>
  <si>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</si>
  <si>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</si>
  <si>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</si>
  <si>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</si>
  <si>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</si>
  <si>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</si>
  <si>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</si>
  <si>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</si>
  <si>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</si>
  <si>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</si>
  <si>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</si>
  <si>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</si>
  <si>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</si>
  <si>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</si>
  <si>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</si>
  <si>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</si>
  <si>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</si>
  <si>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</si>
  <si>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</si>
  <si>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</si>
  <si>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</si>
  <si>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</si>
  <si>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</si>
  <si>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</si>
  <si>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</si>
  <si>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</si>
  <si>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</si>
  <si>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</si>
  <si>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</si>
  <si>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</si>
  <si>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</si>
  <si>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</si>
  <si>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</si>
  <si>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</si>
  <si>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</si>
  <si>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</si>
  <si>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</si>
  <si>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</si>
  <si>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</si>
  <si>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</si>
  <si>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</si>
  <si>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</si>
  <si>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</si>
  <si>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</si>
  <si>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</si>
  <si>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</si>
  <si>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</si>
  <si>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</si>
  <si>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</si>
  <si>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</si>
  <si>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</si>
  <si>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</si>
  <si>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</si>
  <si>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</si>
  <si>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</si>
  <si>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</si>
  <si>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</si>
  <si>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</si>
  <si>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</si>
  <si>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</si>
  <si>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</si>
  <si>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</si>
  <si>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</si>
  <si>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</si>
  <si>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</si>
  <si>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</si>
  <si>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</si>
  <si>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</si>
  <si>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</si>
  <si>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</si>
  <si>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</si>
  <si>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</si>
  <si>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</si>
  <si>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</si>
  <si>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</si>
  <si>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</si>
  <si>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</si>
  <si>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</si>
  <si>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</si>
  <si>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</si>
  <si>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</si>
  <si>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</si>
  <si>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</si>
  <si>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</si>
  <si>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</si>
  <si>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</si>
  <si>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</si>
  <si>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</si>
  <si>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</si>
  <si>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</si>
  <si>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</si>
  <si>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</si>
  <si>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</si>
  <si>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</si>
  <si>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</si>
  <si>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</si>
  <si>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</si>
  <si>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</si>
  <si>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</si>
  <si>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</si>
  <si>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</si>
  <si>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</si>
  <si>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</si>
  <si>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</si>
  <si>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</si>
  <si>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</si>
  <si>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</si>
  <si>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</si>
  <si>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</si>
  <si>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</si>
  <si>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</si>
  <si>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</si>
  <si>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</si>
  <si>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</si>
  <si>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</si>
  <si>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</si>
  <si>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</si>
  <si>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</si>
  <si>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</si>
  <si>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</si>
  <si>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</si>
  <si>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</si>
  <si>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</si>
  <si>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</si>
  <si>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</si>
  <si>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</si>
  <si>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</si>
  <si>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</si>
  <si>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</si>
  <si>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</si>
  <si>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</si>
  <si>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</si>
  <si>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</si>
  <si>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</si>
  <si>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</si>
  <si>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</si>
  <si>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</si>
  <si>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</si>
  <si>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</si>
  <si>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</si>
  <si>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</si>
  <si>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</si>
  <si>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</si>
  <si>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</si>
  <si>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</si>
  <si>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</si>
  <si>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</si>
  <si>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</si>
  <si>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</si>
  <si>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</si>
  <si>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</si>
  <si>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</si>
  <si>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</si>
  <si>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</si>
  <si>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</si>
  <si>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</si>
  <si>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</si>
  <si>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</si>
  <si>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</si>
  <si>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</si>
  <si>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</si>
  <si>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</si>
  <si>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</si>
  <si>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</si>
  <si>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</si>
  <si>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</si>
  <si>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</si>
  <si>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</si>
  <si>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</si>
  <si>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</si>
  <si>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</si>
  <si>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</si>
  <si>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</si>
  <si>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</si>
  <si>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</si>
  <si>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</si>
  <si>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</si>
  <si>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</si>
  <si>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</si>
  <si>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</si>
  <si>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</si>
  <si>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</si>
  <si>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</si>
  <si>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</si>
  <si>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</si>
  <si>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</si>
  <si>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</si>
  <si>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</si>
  <si>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</si>
  <si>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</si>
  <si>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</si>
  <si>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</si>
  <si>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</si>
  <si>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</si>
  <si>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</si>
  <si>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</si>
  <si>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</si>
  <si>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</si>
  <si>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</si>
  <si>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</si>
  <si>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</si>
  <si>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</si>
  <si>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</si>
  <si>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</si>
  <si>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</si>
  <si>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</si>
  <si>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</si>
  <si>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</si>
  <si>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</si>
  <si>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</si>
  <si>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</si>
  <si>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</si>
  <si>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</si>
  <si>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</si>
  <si>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</si>
  <si>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</si>
  <si>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</si>
  <si>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</si>
  <si>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</si>
  <si>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</si>
  <si>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</si>
  <si>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</si>
  <si>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</si>
  <si>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</si>
  <si>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</si>
  <si>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</si>
  <si>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</si>
  <si>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</si>
  <si>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</si>
  <si>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</si>
  <si>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</si>
  <si>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</si>
  <si>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</si>
  <si>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</si>
  <si>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</si>
  <si>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</si>
  <si>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</si>
  <si>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</si>
  <si>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</si>
  <si>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</si>
  <si>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</si>
  <si>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</si>
  <si>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</si>
  <si>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</si>
  <si>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</si>
  <si>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</si>
  <si>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</si>
  <si>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</si>
  <si>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</si>
  <si>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</si>
  <si>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</si>
  <si>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</si>
  <si>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</si>
  <si>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</si>
  <si>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</si>
  <si>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</si>
  <si>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</si>
  <si>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</si>
  <si>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</si>
  <si>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</si>
  <si>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</si>
  <si>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</si>
  <si>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</si>
  <si>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</si>
  <si>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</si>
  <si>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</si>
  <si>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</si>
  <si>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</si>
  <si>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</si>
  <si>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</si>
  <si>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</si>
  <si>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</si>
  <si>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</si>
  <si>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</si>
  <si>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</si>
  <si>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</si>
  <si>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</si>
  <si>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</si>
  <si>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</si>
  <si>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</si>
  <si>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</si>
  <si>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</si>
  <si>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</si>
  <si>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</si>
  <si>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</si>
  <si>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</si>
  <si>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</si>
  <si>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</si>
  <si>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</si>
  <si>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</si>
  <si>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</si>
  <si>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</si>
  <si>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</si>
  <si>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</si>
  <si>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</si>
  <si>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</si>
  <si>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</si>
  <si>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</si>
  <si>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</si>
  <si>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</si>
  <si>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</si>
  <si>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</si>
  <si>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</si>
  <si>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</si>
  <si>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</si>
  <si>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</si>
  <si>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</si>
  <si>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</si>
  <si>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</si>
  <si>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</si>
  <si>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</si>
  <si>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</si>
  <si>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</si>
  <si>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</si>
  <si>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</si>
  <si>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</si>
  <si>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</si>
  <si>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</si>
  <si>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</si>
  <si>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</si>
  <si>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</si>
  <si>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</si>
  <si>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</si>
  <si>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</si>
  <si>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</si>
  <si>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</si>
  <si>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</si>
  <si>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</si>
  <si>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</si>
  <si>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</si>
  <si>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</si>
  <si>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</si>
  <si>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</si>
  <si>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</si>
  <si>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</si>
  <si>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</si>
  <si>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</si>
  <si>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</si>
  <si>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</si>
  <si>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</si>
  <si>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</si>
  <si>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</si>
  <si>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</si>
  <si>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</si>
  <si>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</si>
  <si>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</si>
  <si>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</si>
  <si>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</si>
  <si>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</si>
  <si>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</si>
  <si>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</si>
  <si>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</si>
  <si>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</si>
  <si>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</si>
  <si>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</si>
  <si>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</si>
  <si>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</si>
  <si>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</si>
  <si>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</si>
  <si>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</si>
  <si>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</si>
  <si>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</si>
  <si>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</si>
  <si>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</si>
  <si>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</si>
  <si>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</si>
  <si>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</si>
  <si>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</si>
  <si>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</si>
  <si>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</si>
  <si>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</si>
  <si>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</si>
  <si>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</si>
  <si>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</si>
  <si>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</si>
  <si>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</si>
  <si>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</si>
  <si>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</si>
  <si>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</si>
  <si>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</si>
  <si>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</si>
  <si>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</si>
  <si>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</si>
  <si>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</si>
  <si>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</si>
  <si>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</si>
  <si>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</si>
  <si>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</si>
  <si>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</si>
  <si>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</si>
  <si>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</si>
  <si>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</si>
  <si>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</si>
  <si>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</si>
  <si>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</si>
  <si>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</si>
  <si>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</si>
  <si>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</si>
  <si>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</si>
  <si>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</si>
  <si>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</si>
  <si>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</si>
  <si>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</si>
  <si>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</si>
  <si>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</si>
  <si>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</si>
  <si>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</si>
  <si>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</si>
  <si>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</si>
  <si>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</si>
  <si>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</si>
  <si>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</si>
  <si>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</si>
  <si>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</si>
  <si>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</si>
  <si>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</si>
  <si>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</si>
  <si>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</si>
  <si>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</si>
  <si>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</si>
  <si>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</si>
  <si>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</si>
  <si>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</si>
  <si>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</si>
  <si>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</si>
  <si>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</si>
  <si>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</si>
  <si>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</si>
  <si>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</si>
  <si>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</si>
  <si>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</si>
  <si>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</si>
  <si>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</si>
  <si>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</si>
  <si>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</si>
  <si>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</si>
  <si>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</si>
  <si>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</si>
  <si>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</si>
  <si>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</si>
  <si>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</si>
  <si>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</si>
  <si>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</si>
  <si>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</si>
  <si>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</si>
  <si>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</si>
  <si>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</si>
  <si>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</si>
  <si>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</si>
  <si>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</si>
  <si>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</si>
  <si>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</si>
  <si>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</si>
  <si>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</si>
  <si>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</si>
  <si>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</si>
  <si>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</si>
  <si>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</si>
  <si>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</si>
  <si>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</si>
  <si>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</si>
  <si>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</si>
  <si>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</si>
  <si>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</si>
  <si>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</si>
  <si>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</si>
  <si>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</si>
  <si>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</si>
  <si>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</si>
  <si>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</si>
  <si>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</si>
  <si>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</si>
  <si>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</si>
  <si>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</si>
  <si>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</si>
  <si>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</si>
  <si>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</si>
  <si>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</si>
  <si>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</si>
  <si>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</si>
  <si>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</si>
  <si>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</si>
  <si>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</si>
  <si>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</si>
  <si>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</si>
  <si>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</si>
  <si>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</si>
  <si>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</si>
  <si>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</si>
  <si>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</si>
  <si>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</si>
  <si>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</si>
  <si>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</si>
  <si>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</si>
  <si>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</si>
  <si>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</si>
  <si>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</si>
  <si>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</si>
  <si>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</si>
  <si>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</si>
  <si>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</si>
  <si>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</si>
  <si>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</si>
  <si>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</si>
  <si>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</si>
  <si>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</si>
  <si>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</si>
  <si>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</si>
  <si>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</si>
  <si>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</si>
  <si>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</si>
  <si>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</si>
  <si>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</si>
  <si>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</si>
  <si>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</si>
  <si>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</si>
  <si>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</si>
  <si>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</si>
  <si>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</si>
  <si>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</si>
  <si>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</si>
  <si>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</si>
  <si>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</si>
  <si>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</si>
  <si>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</si>
  <si>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</si>
  <si>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</si>
  <si>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</si>
  <si>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</si>
  <si>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</si>
  <si>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</si>
  <si>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</si>
  <si>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</si>
  <si>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</si>
  <si>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</si>
  <si>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</si>
  <si>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</si>
  <si>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</si>
  <si>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</si>
  <si>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</si>
  <si>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</si>
  <si>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</si>
  <si>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</si>
  <si>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</si>
  <si>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</si>
  <si>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</si>
  <si>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</si>
  <si>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</si>
  <si>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</si>
  <si>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</si>
  <si>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</si>
  <si>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</si>
  <si>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</si>
  <si>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</si>
  <si>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</si>
  <si>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</si>
  <si>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</si>
  <si>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</si>
  <si>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</si>
  <si>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</si>
  <si>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</si>
  <si>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</si>
  <si>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</si>
  <si>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</si>
  <si>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</si>
  <si>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</si>
  <si>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</si>
  <si>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</si>
  <si>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</si>
  <si>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</si>
  <si>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</si>
  <si>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</si>
  <si>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</si>
  <si>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</si>
  <si>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</si>
  <si>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</si>
  <si>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</si>
  <si>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</si>
  <si>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</si>
  <si>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</si>
  <si>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</si>
  <si>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</si>
  <si>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</si>
  <si>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</si>
  <si>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</si>
  <si>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</si>
  <si>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</si>
  <si>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</si>
  <si>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</si>
  <si>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</si>
  <si>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</si>
  <si>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</si>
  <si>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</si>
  <si>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</si>
  <si>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</si>
  <si>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</si>
  <si>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</si>
  <si>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</si>
  <si>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</si>
  <si>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</si>
  <si>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</si>
  <si>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</si>
  <si>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</si>
  <si>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</si>
  <si>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</si>
  <si>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</si>
  <si>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</si>
  <si>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</si>
  <si>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</si>
  <si>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</si>
  <si>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</si>
  <si>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</si>
  <si>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</si>
  <si>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</si>
  <si>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</si>
  <si>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</si>
  <si>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</si>
  <si>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</si>
  <si>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</si>
  <si>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</si>
  <si>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</si>
  <si>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</si>
  <si>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</si>
  <si>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</si>
  <si>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</si>
  <si>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</si>
  <si>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</si>
  <si>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</si>
  <si>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</si>
  <si>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</si>
  <si>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</si>
  <si>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</si>
  <si>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</si>
  <si>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</si>
  <si>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</si>
  <si>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</si>
  <si>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</si>
  <si>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</si>
  <si>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</si>
  <si>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</si>
  <si>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</si>
  <si>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</si>
  <si>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</si>
  <si>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</si>
  <si>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</si>
  <si>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</si>
  <si>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</si>
  <si>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</si>
  <si>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</si>
  <si>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</si>
  <si>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</si>
  <si>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</si>
  <si>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</si>
  <si>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</si>
  <si>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</si>
  <si>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</si>
  <si>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</si>
  <si>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</si>
  <si>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</si>
  <si>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</si>
  <si>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</si>
  <si>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</si>
  <si>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</si>
  <si>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</si>
  <si>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</si>
  <si>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</si>
  <si>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</si>
  <si>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</si>
  <si>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</si>
  <si>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</si>
  <si>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</si>
  <si>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</si>
  <si>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</si>
  <si>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</si>
  <si>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</si>
  <si>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</si>
  <si>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</si>
  <si>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</si>
  <si>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</si>
  <si>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</si>
  <si>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</si>
  <si>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</si>
  <si>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</si>
  <si>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</si>
  <si>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</si>
  <si>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</si>
  <si>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</si>
  <si>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</si>
  <si>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</si>
  <si>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</si>
  <si>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</si>
  <si>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</si>
  <si>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</si>
  <si>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</si>
  <si>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</si>
  <si>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</si>
  <si>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</si>
  <si>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</si>
  <si>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</si>
  <si>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</si>
  <si>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</si>
  <si>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</si>
  <si>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</si>
  <si>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</si>
  <si>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</si>
  <si>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</si>
  <si>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</si>
  <si>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</si>
  <si>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</si>
  <si>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</si>
  <si>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</si>
  <si>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</si>
  <si>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</si>
  <si>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</si>
  <si>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</si>
  <si>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</si>
  <si>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</si>
  <si>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</si>
  <si>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</si>
  <si>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</si>
  <si>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</si>
  <si>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</si>
  <si>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</si>
  <si>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</si>
  <si>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</si>
  <si>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</si>
  <si>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</si>
  <si>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</si>
  <si>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</si>
  <si>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</si>
  <si>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</si>
  <si>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</si>
  <si>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</si>
  <si>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</si>
  <si>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</si>
  <si>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</si>
  <si>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</si>
  <si>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</si>
  <si>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</si>
  <si>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</si>
  <si>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</si>
  <si>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</si>
  <si>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</si>
  <si>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</si>
  <si>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</si>
  <si>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</si>
  <si>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</si>
  <si>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</si>
  <si>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</si>
  <si>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</si>
  <si>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</si>
  <si>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</si>
  <si>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</si>
  <si>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</si>
  <si>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</si>
  <si>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</si>
  <si>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</si>
  <si>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</si>
  <si>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</si>
  <si>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</si>
  <si>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</si>
  <si>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</si>
  <si>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</si>
  <si>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</si>
  <si>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</si>
  <si>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</si>
  <si>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</si>
  <si>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</si>
  <si>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</si>
  <si>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</si>
  <si>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</si>
  <si>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</si>
  <si>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</si>
  <si>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</si>
  <si>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</si>
  <si>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</si>
  <si>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</si>
  <si>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</si>
  <si>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</si>
  <si>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</si>
  <si>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</si>
  <si>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</si>
  <si>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</si>
  <si>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</si>
  <si>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</si>
  <si>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</si>
  <si>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</si>
  <si>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</si>
  <si>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</si>
  <si>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</si>
  <si>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</si>
  <si>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</si>
  <si>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</si>
  <si>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</si>
  <si>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</si>
  <si>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</si>
  <si>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</si>
  <si>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</si>
  <si>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</si>
  <si>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</si>
  <si>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</si>
  <si>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</si>
  <si>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</si>
  <si>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</si>
  <si>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</si>
  <si>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</si>
  <si>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</si>
  <si>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</si>
  <si>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</si>
  <si>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</si>
  <si>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</si>
  <si>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</si>
  <si>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</si>
  <si>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</si>
  <si>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</si>
  <si>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</si>
  <si>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</si>
  <si>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</si>
  <si>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</si>
  <si>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</si>
  <si>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</si>
  <si>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</si>
  <si>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</si>
  <si>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</si>
  <si>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</si>
  <si>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</si>
  <si>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</si>
  <si>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</si>
  <si>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</si>
  <si>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</si>
  <si>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</si>
  <si>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</si>
  <si>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</si>
  <si>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</si>
  <si>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</si>
  <si>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</si>
  <si>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</si>
  <si>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</si>
  <si>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</si>
  <si>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</si>
  <si>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</si>
  <si>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</si>
  <si>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</si>
  <si>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</si>
  <si>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</si>
  <si>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</si>
  <si>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</si>
  <si>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</si>
  <si>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</si>
  <si>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</si>
  <si>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</si>
  <si>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</si>
  <si>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</si>
  <si>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</si>
  <si>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</si>
  <si>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</si>
  <si>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</si>
  <si>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</si>
  <si>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</si>
  <si>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</si>
  <si>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</si>
  <si>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</si>
  <si>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</si>
  <si>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</si>
  <si>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</si>
  <si>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</si>
  <si>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</si>
  <si>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</si>
  <si>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</si>
  <si>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</si>
  <si>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</si>
  <si>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</si>
  <si>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</si>
  <si>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</si>
  <si>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</si>
  <si>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</si>
  <si>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</si>
  <si>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</si>
  <si>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</si>
  <si>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</si>
  <si>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</si>
  <si>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</si>
  <si>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</si>
  <si>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</si>
  <si>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</si>
  <si>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</si>
  <si>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</si>
  <si>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</si>
  <si>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</si>
  <si>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</si>
  <si>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</si>
  <si>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</si>
  <si>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</si>
  <si>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</si>
  <si>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</si>
  <si>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</si>
  <si>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</si>
  <si>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</si>
  <si>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</si>
  <si>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</si>
  <si>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</si>
  <si>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</si>
  <si>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</si>
  <si>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</si>
  <si>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</si>
  <si>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</si>
  <si>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</si>
  <si>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</si>
  <si>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</si>
  <si>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</si>
  <si>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</si>
  <si>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</si>
  <si>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</si>
  <si>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</si>
  <si>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</si>
  <si>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</si>
  <si>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</si>
  <si>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</si>
  <si>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</si>
  <si>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</si>
  <si>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</si>
  <si>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</si>
  <si>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</si>
  <si>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</si>
  <si>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</si>
  <si>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</si>
  <si>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</si>
  <si>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</si>
  <si>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</si>
  <si>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</si>
  <si>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</si>
  <si>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</si>
  <si>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</si>
  <si>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</si>
  <si>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</si>
  <si>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</si>
  <si>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</si>
  <si>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</si>
  <si>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</si>
  <si>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</si>
  <si>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</si>
  <si>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</si>
  <si>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</si>
  <si>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</si>
  <si>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</si>
  <si>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</si>
  <si>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</si>
  <si>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</si>
  <si>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</si>
  <si>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</si>
  <si>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</si>
  <si>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</si>
  <si>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</si>
  <si>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</si>
  <si>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</si>
  <si>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</si>
  <si>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</si>
  <si>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</si>
  <si>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</si>
  <si>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</si>
  <si>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</si>
  <si>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</si>
  <si>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</si>
  <si>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</si>
  <si>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</si>
  <si>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</si>
  <si>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</si>
  <si>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</si>
  <si>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</si>
  <si>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</si>
  <si>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</si>
  <si>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</si>
  <si>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</si>
  <si>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</si>
  <si>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</si>
  <si>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</si>
  <si>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</si>
  <si>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</si>
  <si>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</si>
  <si>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</si>
  <si>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</si>
  <si>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</si>
  <si>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</si>
  <si>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</si>
  <si>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</si>
  <si>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</si>
  <si>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</si>
  <si>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</si>
  <si>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</si>
  <si>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</si>
  <si>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</si>
  <si>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</si>
  <si>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</si>
  <si>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</si>
  <si>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</si>
  <si>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</si>
  <si>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</si>
  <si>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</si>
  <si>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</si>
  <si>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</si>
  <si>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</si>
  <si>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</si>
  <si>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</si>
  <si>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</si>
  <si>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</si>
  <si>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</si>
  <si>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</si>
  <si>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</si>
  <si>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</si>
  <si>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</si>
  <si>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</si>
  <si>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</si>
  <si>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</si>
  <si>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</si>
  <si>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</si>
  <si>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</si>
  <si>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</si>
  <si>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</si>
  <si>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</si>
  <si>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</si>
  <si>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</si>
  <si>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</si>
  <si>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</si>
  <si>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</si>
  <si>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</si>
  <si>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</si>
  <si>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</si>
  <si>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</si>
  <si>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</si>
  <si>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</si>
  <si>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</si>
  <si>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</si>
  <si>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</si>
  <si>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</si>
  <si>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</si>
  <si>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</si>
  <si>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</si>
  <si>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</si>
  <si>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</si>
  <si>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</si>
  <si>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</si>
  <si>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</si>
  <si>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</si>
  <si>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</si>
  <si>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</si>
  <si>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</si>
  <si>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</si>
  <si>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</si>
  <si>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</si>
  <si>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</si>
  <si>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</si>
  <si>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</si>
  <si>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</si>
  <si>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</si>
  <si>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</si>
  <si>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</si>
  <si>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</si>
  <si>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</si>
  <si>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</si>
  <si>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</si>
  <si>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</si>
  <si>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</si>
  <si>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</si>
  <si>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</si>
  <si>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</si>
  <si>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</si>
  <si>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</si>
  <si>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</si>
  <si>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</si>
  <si>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</si>
  <si>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</si>
  <si>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</si>
  <si>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</si>
  <si>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</si>
  <si>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</si>
  <si>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</si>
  <si>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</si>
  <si>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</si>
  <si>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</si>
  <si>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</si>
  <si>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</si>
  <si>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</si>
  <si>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</si>
  <si>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</si>
  <si>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</si>
  <si>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</si>
  <si>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</si>
  <si>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</si>
  <si>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</si>
  <si>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</si>
  <si>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</si>
  <si>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</si>
  <si>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</si>
  <si>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</si>
  <si>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</si>
  <si>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</si>
  <si>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</si>
  <si>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</si>
  <si>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</si>
  <si>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</si>
  <si>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</si>
  <si>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</si>
  <si>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</si>
  <si>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</si>
  <si>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</si>
  <si>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</si>
  <si>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</si>
  <si>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</si>
  <si>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</si>
  <si>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</si>
  <si>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</si>
  <si>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</si>
  <si>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</si>
  <si>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</si>
  <si>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</si>
  <si>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</si>
  <si>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</si>
  <si>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</si>
  <si>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</si>
  <si>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</si>
  <si>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</si>
  <si>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</si>
  <si>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</si>
  <si>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</si>
  <si>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</si>
  <si>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</si>
  <si>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</si>
  <si>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</si>
  <si>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</si>
  <si>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</si>
  <si>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</si>
  <si>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</si>
  <si>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</si>
  <si>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</si>
  <si>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</si>
  <si>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</si>
  <si>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</si>
  <si>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</si>
  <si>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</si>
  <si>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</si>
  <si>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</si>
  <si>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</si>
  <si>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</si>
  <si>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</si>
  <si>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</si>
  <si>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</si>
  <si>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</si>
  <si>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</si>
  <si>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</si>
  <si>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</si>
  <si>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</si>
  <si>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</si>
  <si>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</si>
  <si>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</si>
  <si>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</si>
  <si>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</si>
  <si>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</si>
  <si>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</si>
  <si>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</si>
  <si>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</si>
  <si>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</si>
  <si>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</si>
  <si>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</si>
  <si>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</si>
  <si>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</si>
  <si>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</si>
  <si>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</si>
  <si>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</si>
  <si>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</si>
  <si>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</si>
  <si>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</si>
  <si>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</si>
  <si>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</si>
  <si>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</si>
  <si>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</si>
  <si>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</si>
  <si>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</si>
  <si>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</si>
  <si>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</si>
  <si>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</si>
  <si>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</si>
  <si>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</si>
  <si>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</si>
  <si>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</si>
  <si>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</si>
  <si>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</si>
  <si>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</si>
  <si>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</si>
  <si>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</si>
  <si>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</si>
  <si>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</si>
  <si>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</si>
  <si>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</si>
  <si>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</si>
  <si>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</si>
  <si>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</si>
  <si>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</si>
  <si>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</si>
  <si>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</si>
  <si>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</si>
  <si>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</si>
  <si>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</si>
  <si>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</si>
  <si>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</si>
  <si>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</si>
  <si>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</si>
  <si>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</si>
  <si>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</si>
  <si>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</si>
  <si>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</si>
  <si>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</si>
  <si>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</si>
  <si>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</si>
  <si>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</si>
  <si>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</si>
  <si>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</si>
  <si>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</si>
  <si>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</si>
  <si>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</si>
  <si>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</si>
  <si>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</si>
  <si>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</si>
  <si>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</si>
  <si>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</si>
  <si>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</si>
  <si>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</si>
  <si>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</si>
  <si>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</si>
  <si>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</si>
  <si>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</si>
  <si>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</si>
  <si>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</si>
  <si>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</si>
  <si>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</si>
  <si>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</si>
  <si>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</si>
  <si>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</si>
  <si>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</si>
  <si>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</si>
  <si>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</si>
  <si>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</si>
  <si>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</si>
  <si>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</si>
  <si>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</si>
  <si>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</si>
  <si>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</si>
  <si>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</si>
  <si>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</si>
  <si>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</si>
  <si>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</si>
  <si>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</si>
  <si>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</si>
  <si>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</si>
  <si>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</si>
  <si>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</si>
  <si>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</si>
  <si>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</si>
  <si>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</si>
  <si>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</si>
  <si>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</si>
  <si>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</si>
  <si>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</si>
  <si>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</si>
  <si>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</si>
  <si>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</si>
  <si>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</si>
  <si>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</si>
  <si>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</si>
  <si>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</si>
  <si>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</si>
  <si>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</si>
  <si>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</si>
  <si>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</si>
  <si>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</si>
  <si>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</si>
  <si>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</si>
  <si>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</si>
  <si>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</si>
  <si>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</si>
  <si>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</si>
  <si>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</si>
  <si>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</si>
  <si>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</si>
  <si>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</si>
  <si>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</si>
  <si>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</si>
  <si>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</si>
  <si>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</si>
  <si>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</si>
  <si>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</si>
  <si>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</si>
  <si>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</si>
  <si>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</si>
  <si>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</si>
  <si>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</si>
  <si>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</si>
  <si>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</si>
  <si>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</si>
  <si>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</si>
  <si>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</si>
  <si>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</si>
  <si>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</si>
  <si>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</si>
  <si>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</si>
  <si>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</si>
  <si>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</si>
  <si>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</si>
  <si>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</si>
  <si>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</si>
  <si>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</si>
  <si>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</si>
  <si>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</si>
  <si>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</si>
  <si>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</si>
  <si>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</si>
  <si>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</si>
  <si>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</si>
  <si>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</si>
  <si>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</si>
  <si>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</si>
  <si>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</si>
  <si>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</si>
  <si>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</si>
  <si>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</si>
  <si>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</si>
  <si>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</si>
  <si>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</si>
  <si>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</si>
  <si>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</si>
  <si>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</si>
  <si>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</si>
  <si>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</si>
  <si>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</si>
  <si>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</si>
  <si>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</si>
  <si>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</si>
  <si>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</si>
  <si>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</si>
  <si>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</si>
  <si>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</si>
  <si>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</si>
  <si>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</si>
  <si>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</si>
  <si>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</si>
  <si>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</si>
  <si>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</si>
  <si>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</si>
  <si>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</si>
  <si>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</si>
  <si>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</si>
  <si>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</si>
  <si>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</si>
  <si>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</si>
  <si>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</si>
  <si>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</si>
  <si>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</si>
  <si>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</si>
  <si>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</si>
  <si>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</si>
  <si>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</si>
  <si>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</si>
  <si>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</si>
  <si>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</si>
  <si>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</si>
  <si>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</si>
  <si>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</si>
  <si>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</si>
  <si>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</si>
  <si>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</si>
  <si>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</si>
  <si>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</si>
  <si>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</si>
  <si>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</si>
  <si>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</si>
  <si>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</si>
  <si>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</si>
  <si>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</si>
  <si>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</si>
  <si>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</si>
  <si>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</si>
  <si>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</si>
  <si>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</si>
  <si>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</si>
  <si>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</si>
  <si>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</si>
  <si>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</si>
  <si>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</si>
  <si>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</si>
  <si>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</si>
  <si>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</si>
  <si>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</si>
  <si>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</si>
  <si>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</si>
  <si>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</si>
  <si>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</si>
  <si>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</si>
  <si>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</si>
  <si>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</si>
  <si>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</si>
  <si>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</si>
  <si>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</si>
  <si>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</si>
  <si>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</si>
  <si>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</si>
  <si>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</si>
  <si>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</si>
  <si>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</si>
  <si>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</si>
  <si>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</si>
  <si>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</si>
  <si>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</si>
  <si>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</si>
  <si>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</si>
  <si>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</si>
  <si>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</si>
  <si>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</si>
  <si>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</si>
  <si>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</si>
  <si>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</si>
  <si>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</si>
  <si>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</si>
  <si>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</si>
  <si>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</si>
  <si>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</si>
  <si>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</si>
  <si>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</si>
  <si>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</si>
  <si>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</si>
  <si>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</si>
  <si>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</si>
  <si>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</si>
  <si>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</si>
  <si>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</si>
  <si>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</si>
  <si>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</si>
  <si>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</si>
  <si>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</si>
  <si>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</si>
  <si>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</si>
  <si>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</si>
  <si>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</si>
  <si>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</si>
  <si>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</si>
  <si>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</si>
  <si>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</si>
  <si>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</si>
  <si>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</si>
  <si>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</si>
  <si>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</si>
  <si>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</si>
  <si>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</si>
  <si>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</si>
  <si>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</si>
  <si>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</si>
  <si>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</si>
  <si>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</si>
  <si>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</si>
  <si>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</si>
  <si>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</si>
  <si>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</si>
  <si>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</si>
  <si>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</si>
  <si>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</si>
  <si>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</si>
  <si>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</si>
  <si>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</si>
  <si>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</si>
  <si>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</si>
  <si>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</si>
  <si>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</si>
  <si>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</si>
  <si>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</si>
  <si>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</si>
  <si>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</si>
  <si>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</si>
  <si>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</si>
  <si>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</si>
  <si>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</si>
  <si>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</si>
  <si>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</si>
  <si>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</si>
  <si>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</si>
  <si>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</si>
  <si>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</si>
  <si>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</si>
  <si>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</si>
  <si>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</si>
  <si>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</si>
  <si>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</si>
  <si>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</si>
  <si>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</si>
  <si>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</si>
  <si>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</si>
  <si>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</si>
  <si>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</si>
  <si>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</si>
  <si>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</si>
  <si>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</si>
  <si>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</si>
  <si>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</si>
  <si>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</si>
  <si>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</si>
  <si>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</si>
  <si>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</si>
  <si>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</si>
  <si>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</si>
  <si>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</si>
  <si>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</si>
  <si>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</si>
  <si>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</si>
  <si>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</si>
  <si>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</si>
  <si>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</si>
  <si>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</si>
  <si>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</si>
  <si>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</si>
  <si>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</si>
  <si>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</si>
  <si>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</si>
  <si>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</si>
  <si>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</si>
  <si>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</si>
  <si>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</si>
  <si>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</si>
  <si>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</si>
  <si>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</si>
  <si>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</si>
  <si>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</si>
  <si>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</si>
  <si>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</si>
  <si>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</si>
  <si>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</si>
  <si>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</si>
  <si>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</si>
  <si>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</si>
  <si>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</si>
  <si>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</si>
  <si>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</si>
  <si>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</si>
  <si>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</si>
  <si>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</si>
  <si>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</si>
  <si>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</si>
  <si>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</si>
  <si>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</si>
  <si>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</si>
  <si>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</si>
  <si>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</si>
  <si>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</si>
  <si>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</si>
  <si>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</si>
  <si>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</si>
  <si>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</si>
  <si>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</si>
  <si>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</si>
  <si>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</si>
  <si>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</si>
  <si>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</si>
  <si>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</si>
  <si>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</si>
  <si>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</si>
  <si>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</si>
  <si>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</si>
  <si>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</si>
  <si>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</si>
  <si>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</si>
  <si>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</si>
  <si>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</si>
  <si>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</si>
  <si>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</si>
  <si>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</si>
  <si>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</si>
  <si>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</si>
  <si>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</si>
  <si>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</si>
  <si>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</si>
  <si>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</si>
  <si>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</si>
  <si>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</si>
  <si>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</si>
  <si>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</si>
  <si>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</si>
  <si>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</si>
  <si>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</si>
  <si>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</si>
  <si>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</si>
  <si>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</si>
  <si>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</si>
  <si>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</si>
  <si>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</si>
  <si>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</si>
  <si>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</si>
  <si>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</si>
  <si>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</si>
  <si>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</si>
  <si>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</si>
  <si>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</si>
  <si>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</si>
  <si>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</si>
  <si>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</si>
  <si>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</si>
  <si>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</si>
  <si>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</si>
  <si>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</si>
  <si>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</si>
  <si>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</si>
  <si>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</si>
  <si>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</si>
  <si>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</si>
  <si>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</si>
  <si>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</si>
  <si>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</si>
  <si>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</si>
  <si>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</si>
  <si>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</si>
  <si>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</si>
  <si>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</si>
  <si>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</si>
  <si>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</si>
  <si>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</si>
  <si>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</si>
  <si>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</si>
  <si>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</si>
  <si>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</si>
  <si>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</si>
  <si>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</si>
  <si>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</si>
  <si>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</si>
  <si>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</si>
  <si>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</si>
  <si>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</si>
  <si>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</si>
  <si>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</si>
  <si>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</si>
  <si>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</si>
  <si>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</si>
  <si>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</si>
  <si>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</si>
  <si>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</si>
  <si>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</si>
  <si>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</si>
  <si>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</si>
  <si>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</si>
  <si>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</si>
  <si>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</si>
  <si>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</si>
  <si>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</si>
  <si>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</si>
  <si>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</si>
  <si>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</si>
  <si>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</si>
  <si>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</si>
  <si>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</si>
  <si>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</si>
  <si>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</si>
  <si>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</si>
  <si>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</si>
  <si>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</si>
  <si>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</si>
  <si>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</si>
  <si>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</si>
  <si>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</si>
  <si>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</si>
  <si>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</si>
  <si>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</si>
  <si>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</si>
  <si>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</si>
  <si>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</si>
  <si>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</si>
  <si>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</si>
  <si>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</si>
  <si>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</si>
  <si>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</si>
  <si>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</si>
  <si>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</si>
  <si>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</si>
  <si>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</si>
  <si>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</si>
  <si>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</si>
  <si>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</si>
  <si>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</si>
  <si>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</si>
  <si>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</si>
  <si>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</si>
  <si>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</si>
  <si>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</si>
  <si>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</si>
  <si>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</si>
  <si>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</si>
  <si>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</si>
  <si>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</si>
  <si>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</si>
  <si>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</si>
  <si>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</si>
  <si>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</si>
  <si>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</si>
  <si>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</si>
  <si>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</si>
  <si>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</si>
  <si>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</si>
  <si>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</si>
  <si>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</si>
  <si>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</si>
  <si>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</si>
  <si>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</si>
  <si>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</si>
  <si>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</si>
  <si>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</si>
  <si>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</si>
  <si>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</si>
  <si>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</si>
  <si>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</si>
  <si>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</si>
  <si>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</si>
  <si>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</si>
  <si>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</si>
  <si>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</si>
  <si>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</si>
  <si>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</si>
  <si>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</si>
  <si>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</si>
  <si>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</si>
  <si>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</si>
  <si>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</si>
  <si>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</si>
  <si>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</si>
  <si>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</si>
  <si>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</si>
  <si>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</si>
  <si>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</si>
  <si>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</si>
  <si>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</si>
  <si>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</si>
  <si>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</si>
  <si>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</si>
  <si>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</si>
  <si>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</si>
  <si>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</si>
  <si>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</si>
  <si>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</si>
  <si>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</si>
  <si>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</si>
  <si>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</si>
  <si>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</si>
  <si>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</si>
  <si>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</si>
  <si>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</si>
  <si>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</si>
  <si>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</si>
  <si>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</si>
  <si>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</si>
  <si>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</si>
  <si>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</si>
  <si>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</si>
  <si>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</si>
  <si>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</si>
  <si>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</si>
  <si>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</si>
  <si>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</si>
  <si>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</si>
  <si>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</si>
  <si>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</si>
  <si>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</si>
  <si>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</si>
  <si>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</si>
  <si>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</si>
  <si>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</si>
  <si>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</si>
  <si>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</si>
  <si>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</si>
  <si>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</si>
  <si>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</si>
  <si>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</si>
  <si>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</si>
  <si>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</si>
  <si>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</si>
  <si>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</si>
  <si>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</si>
  <si>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</si>
  <si>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</si>
  <si>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</si>
  <si>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</si>
  <si>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</si>
  <si>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</si>
  <si>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</si>
  <si>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</si>
  <si>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</si>
  <si>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</si>
  <si>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</si>
  <si>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</si>
  <si>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</si>
  <si>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</si>
  <si>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</si>
  <si>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</si>
  <si>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</si>
  <si>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</si>
  <si>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</si>
  <si>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</si>
  <si>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</si>
  <si>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</si>
  <si>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</si>
  <si>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</si>
  <si>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</si>
  <si>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</si>
  <si>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</si>
  <si>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</si>
  <si>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</si>
  <si>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</si>
  <si>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</si>
  <si>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</si>
  <si>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</si>
  <si>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</si>
  <si>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</si>
  <si>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</si>
  <si>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</si>
  <si>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</si>
  <si>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</si>
  <si>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</si>
  <si>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</si>
  <si>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</si>
  <si>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</si>
  <si>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</si>
  <si>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</si>
  <si>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</si>
  <si>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</si>
  <si>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</si>
  <si>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</si>
  <si>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</si>
  <si>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</si>
  <si>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</si>
  <si>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</si>
  <si>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</si>
  <si>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</si>
  <si>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</si>
  <si>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</si>
  <si>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</si>
  <si>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</si>
  <si>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</si>
  <si>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</si>
  <si>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</si>
  <si>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</si>
  <si>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</si>
  <si>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</si>
  <si>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</si>
  <si>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</si>
  <si>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</si>
  <si>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</si>
  <si>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</si>
  <si>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</si>
  <si>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</si>
  <si>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</si>
  <si>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</si>
  <si>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</si>
  <si>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</si>
  <si>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</si>
  <si>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</si>
  <si>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</si>
  <si>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</si>
  <si>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</si>
  <si>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</si>
  <si>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</si>
  <si>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</si>
  <si>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</si>
  <si>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</si>
  <si>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</si>
  <si>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</si>
  <si>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</si>
  <si>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</si>
  <si>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</si>
  <si>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</si>
  <si>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</si>
  <si>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</si>
  <si>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</si>
  <si>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</si>
  <si>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</si>
  <si>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</si>
  <si>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</si>
  <si>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</si>
  <si>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</si>
  <si>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</si>
  <si>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</si>
  <si>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</si>
  <si>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</si>
  <si>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</si>
  <si>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</si>
  <si>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</si>
  <si>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</si>
  <si>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</si>
  <si>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</si>
  <si>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</si>
  <si>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</si>
  <si>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</si>
  <si>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</si>
  <si>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</si>
  <si>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</si>
  <si>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</si>
  <si>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</si>
  <si>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</si>
  <si>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</si>
  <si>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</si>
  <si>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</si>
  <si>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</si>
  <si>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</si>
  <si>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</si>
  <si>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</si>
  <si>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</si>
  <si>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</si>
  <si>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</si>
  <si>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</si>
  <si>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</si>
  <si>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</si>
  <si>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</si>
  <si>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</si>
  <si>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</si>
  <si>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</si>
  <si>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</si>
  <si>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</si>
  <si>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</si>
  <si>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</si>
  <si>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</si>
  <si>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</si>
  <si>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</si>
  <si>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</si>
  <si>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</si>
  <si>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</si>
  <si>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</si>
  <si>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</si>
  <si>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</si>
  <si>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</si>
  <si>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</si>
  <si>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</si>
  <si>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</si>
  <si>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</si>
  <si>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</si>
  <si>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</si>
  <si>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</si>
  <si>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</si>
  <si>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</si>
  <si>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</si>
  <si>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</si>
  <si>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</si>
  <si>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</si>
  <si>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</si>
  <si>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</si>
  <si>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</si>
  <si>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</si>
  <si>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</si>
  <si>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</si>
  <si>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</si>
  <si>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</si>
  <si>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</si>
  <si>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</si>
  <si>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</si>
  <si>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</si>
  <si>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</si>
  <si>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</si>
  <si>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</si>
  <si>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</si>
  <si>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</si>
  <si>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</si>
  <si>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</si>
  <si>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</si>
  <si>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</si>
  <si>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</si>
  <si>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</si>
  <si>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</si>
  <si>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</si>
  <si>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</si>
  <si>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</si>
  <si>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</si>
  <si>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</si>
  <si>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</si>
  <si>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</si>
  <si>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</si>
  <si>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</si>
  <si>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</si>
  <si>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</si>
  <si>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</si>
  <si>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</si>
  <si>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</si>
  <si>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</si>
  <si>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</si>
  <si>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</si>
  <si>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</si>
  <si>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</si>
  <si>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</si>
  <si>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</si>
  <si>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</si>
  <si>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</si>
  <si>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</si>
  <si>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</si>
  <si>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</si>
  <si>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</si>
  <si>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</si>
  <si>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</si>
  <si>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</si>
  <si>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</si>
  <si>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</si>
  <si>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</si>
  <si>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</si>
  <si>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</si>
  <si>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</si>
  <si>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</si>
  <si>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</si>
  <si>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</si>
  <si>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</si>
  <si>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</si>
  <si>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</si>
  <si>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</si>
  <si>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</si>
  <si>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</si>
  <si>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</si>
  <si>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</si>
  <si>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</si>
  <si>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</si>
  <si>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</si>
  <si>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</si>
  <si>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</si>
  <si>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</si>
  <si>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</si>
  <si>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</si>
  <si>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</si>
  <si>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</si>
  <si>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</si>
  <si>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</si>
  <si>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</si>
  <si>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</si>
  <si>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</si>
  <si>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</si>
  <si>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</si>
  <si>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</si>
  <si>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</si>
  <si>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</si>
  <si>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</si>
  <si>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</si>
  <si>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</si>
  <si>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</si>
  <si>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</si>
  <si>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</si>
  <si>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</si>
  <si>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</si>
  <si>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</si>
  <si>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</si>
  <si>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</si>
  <si>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</si>
  <si>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</si>
  <si>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</si>
  <si>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</si>
  <si>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</si>
  <si>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</si>
  <si>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</si>
  <si>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</si>
  <si>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</si>
  <si>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</si>
  <si>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</si>
  <si>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</si>
  <si>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</si>
  <si>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</si>
  <si>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</si>
  <si>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</si>
  <si>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</si>
  <si>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</si>
  <si>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</si>
  <si>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</si>
  <si>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</si>
  <si>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</si>
  <si>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</si>
  <si>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</si>
  <si>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</si>
  <si>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</si>
  <si>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</si>
  <si>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</si>
  <si>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</si>
  <si>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</si>
  <si>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</si>
  <si>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</si>
  <si>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</si>
  <si>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</si>
  <si>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</si>
  <si>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</si>
  <si>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</si>
  <si>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</si>
  <si>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</si>
  <si>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</si>
  <si>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</si>
  <si>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</si>
  <si>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</si>
  <si>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</si>
  <si>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</si>
  <si>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</si>
  <si>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</si>
  <si>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</si>
  <si>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</si>
  <si>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</si>
  <si>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</si>
  <si>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</si>
  <si>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</si>
  <si>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</si>
  <si>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</si>
  <si>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</si>
  <si>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</si>
  <si>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</si>
  <si>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</si>
  <si>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</si>
  <si>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</si>
  <si>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</si>
  <si>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</si>
  <si>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</si>
  <si>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</si>
  <si>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</si>
  <si>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</si>
  <si>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</si>
  <si>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</si>
  <si>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</si>
  <si>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</si>
  <si>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</si>
  <si>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</si>
  <si>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</si>
  <si>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</si>
  <si>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</si>
  <si>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</si>
  <si>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</si>
  <si>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</si>
  <si>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</si>
  <si>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</si>
  <si>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</si>
  <si>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</si>
  <si>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</si>
  <si>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</si>
  <si>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</si>
  <si>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</si>
  <si>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</si>
  <si>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</si>
  <si>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</si>
  <si>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</si>
  <si>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</si>
  <si>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</si>
  <si>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</si>
  <si>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</si>
  <si>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</si>
  <si>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</si>
  <si>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</si>
  <si>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</si>
  <si>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</si>
  <si>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</si>
  <si>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</si>
  <si>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</si>
  <si>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</si>
  <si>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</si>
  <si>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</si>
  <si>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</si>
  <si>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</si>
  <si>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</si>
  <si>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</si>
  <si>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</si>
  <si>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</si>
  <si>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</si>
  <si>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</si>
  <si>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</si>
  <si>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</si>
  <si>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</si>
  <si>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</si>
  <si>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</si>
  <si>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</si>
  <si>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</si>
  <si>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</si>
  <si>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</si>
  <si>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</si>
  <si>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</si>
  <si>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</si>
  <si>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</si>
  <si>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</si>
  <si>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</si>
  <si>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</si>
  <si>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</si>
  <si>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</si>
  <si>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</si>
  <si>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</si>
  <si>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</si>
  <si>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</si>
  <si>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</si>
  <si>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</si>
  <si>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</si>
  <si>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</si>
  <si>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</si>
  <si>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</si>
  <si>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</si>
  <si>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</si>
  <si>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</si>
  <si>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</si>
  <si>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</si>
  <si>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</si>
  <si>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</si>
  <si>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</si>
  <si>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</si>
  <si>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</si>
  <si>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</si>
  <si>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</si>
  <si>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</si>
  <si>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</si>
  <si>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</si>
  <si>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</si>
  <si>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</si>
  <si>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</si>
  <si>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</si>
  <si>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</si>
  <si>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</si>
  <si>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</si>
  <si>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</si>
  <si>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</si>
  <si>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</si>
  <si>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</si>
  <si>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</si>
  <si>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</si>
  <si>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</si>
  <si>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</si>
  <si>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</si>
  <si>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</si>
  <si>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</si>
  <si>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</si>
  <si>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</si>
  <si>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</si>
  <si>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</si>
  <si>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</si>
  <si>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</si>
  <si>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</si>
  <si>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</si>
  <si>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</si>
  <si>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</si>
  <si>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</si>
  <si>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</si>
  <si>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</si>
  <si>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</si>
  <si>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</si>
  <si>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</si>
  <si>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</si>
  <si>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</si>
  <si>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</si>
  <si>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</si>
  <si>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</si>
  <si>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</si>
  <si>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</si>
  <si>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</si>
  <si>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</si>
  <si>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</si>
  <si>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</si>
  <si>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</si>
  <si>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</si>
  <si>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</si>
  <si>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</si>
  <si>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</si>
  <si>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</si>
  <si>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</si>
  <si>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</si>
  <si>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</si>
  <si>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</si>
  <si>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</si>
  <si>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</si>
  <si>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</si>
  <si>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</si>
  <si>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</si>
  <si>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</si>
  <si>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</si>
  <si>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</si>
  <si>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</si>
  <si>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</si>
  <si>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</si>
  <si>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</si>
  <si>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</si>
  <si>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</si>
  <si>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</si>
  <si>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</si>
  <si>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</si>
  <si>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</si>
  <si>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</si>
  <si>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</si>
  <si>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</si>
  <si>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</si>
  <si>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</si>
  <si>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</si>
  <si>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</si>
  <si>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</si>
  <si>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</si>
  <si>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</si>
  <si>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</si>
  <si>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</si>
  <si>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</si>
  <si>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</si>
  <si>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</si>
  <si>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</si>
  <si>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</si>
  <si>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</si>
  <si>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</si>
  <si>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</si>
  <si>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</si>
  <si>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</si>
  <si>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</si>
  <si>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</si>
  <si>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</si>
  <si>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</si>
  <si>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</si>
  <si>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</si>
  <si>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</si>
  <si>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</si>
  <si>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</si>
  <si>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</si>
  <si>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</si>
  <si>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</si>
  <si>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</si>
  <si>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</si>
  <si>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</si>
  <si>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</si>
  <si>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</si>
  <si>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</si>
  <si>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</si>
  <si>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</si>
  <si>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</si>
  <si>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</si>
  <si>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</si>
  <si>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</si>
  <si>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</si>
  <si>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</si>
  <si>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</si>
  <si>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</si>
  <si>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</si>
  <si>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</si>
  <si>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</si>
  <si>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</si>
  <si>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</si>
  <si>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</si>
  <si>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</si>
  <si>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</si>
  <si>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</si>
  <si>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</si>
  <si>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</si>
  <si>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</si>
  <si>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</si>
  <si>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</si>
  <si>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</si>
  <si>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</si>
  <si>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</si>
  <si>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</si>
  <si>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</si>
  <si>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</si>
  <si>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</si>
  <si>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</si>
  <si>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</si>
  <si>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</si>
  <si>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</si>
  <si>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</si>
  <si>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</si>
  <si>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</si>
  <si>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</si>
  <si>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</si>
  <si>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</si>
  <si>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</si>
  <si>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</si>
  <si>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</si>
  <si>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</si>
  <si>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</si>
  <si>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</si>
  <si>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</si>
  <si>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</si>
  <si>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</si>
  <si>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</si>
  <si>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</si>
  <si>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</si>
  <si>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</si>
  <si>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</si>
  <si>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</si>
  <si>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</si>
  <si>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</si>
  <si>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</si>
  <si>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</si>
  <si>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</si>
  <si>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</si>
  <si>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</si>
  <si>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</si>
  <si>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</si>
  <si>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</si>
  <si>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</si>
  <si>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</si>
  <si>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</si>
  <si>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</si>
  <si>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</si>
  <si>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</si>
  <si>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</si>
  <si>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</si>
  <si>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</si>
  <si>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</si>
  <si>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</si>
  <si>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</si>
  <si>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</si>
  <si>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</si>
  <si>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</si>
  <si>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</si>
  <si>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</si>
  <si>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</si>
  <si>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</si>
  <si>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</si>
  <si>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</si>
  <si>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</si>
  <si>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</si>
  <si>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</si>
  <si>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</si>
  <si>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</si>
  <si>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</si>
  <si>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</si>
  <si>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</si>
  <si>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</si>
  <si>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</si>
  <si>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</si>
  <si>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</si>
  <si>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</si>
  <si>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</si>
  <si>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</si>
  <si>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</si>
  <si>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</si>
  <si>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</si>
  <si>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</si>
  <si>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</si>
  <si>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</si>
  <si>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</si>
  <si>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</si>
  <si>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</si>
  <si>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</si>
  <si>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</si>
  <si>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</si>
  <si>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</si>
  <si>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</si>
  <si>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</si>
  <si>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</si>
  <si>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</si>
  <si>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</si>
  <si>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</si>
  <si>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</si>
  <si>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</si>
  <si>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</si>
  <si>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</si>
  <si>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</si>
  <si>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</si>
  <si>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</si>
  <si>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</si>
  <si>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</si>
  <si>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</si>
  <si>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</si>
  <si>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</si>
  <si>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</si>
  <si>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</si>
  <si>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</si>
  <si>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</si>
  <si>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</si>
  <si>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</si>
  <si>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</si>
  <si>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</si>
  <si>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</si>
  <si>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</si>
  <si>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</si>
  <si>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</si>
  <si>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</si>
  <si>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</si>
  <si>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</si>
  <si>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</si>
  <si>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</si>
  <si>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</si>
  <si>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</si>
  <si>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</si>
  <si>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</si>
  <si>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</si>
  <si>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</si>
  <si>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</si>
  <si>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</si>
  <si>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</si>
  <si>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</si>
  <si>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</si>
  <si>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</si>
  <si>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</si>
  <si>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</si>
  <si>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</si>
  <si>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</si>
  <si>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</si>
  <si>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</si>
  <si>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</si>
  <si>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</si>
  <si>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</si>
  <si>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</si>
  <si>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</si>
  <si>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</si>
  <si>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</si>
  <si>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</si>
  <si>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</si>
  <si>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</si>
  <si>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</si>
  <si>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</si>
  <si>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</si>
  <si>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</si>
  <si>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</si>
  <si>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</si>
  <si>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</si>
  <si>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</si>
  <si>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</si>
  <si>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</si>
  <si>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</si>
  <si>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</si>
  <si>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</si>
  <si>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</si>
  <si>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</si>
  <si>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</si>
  <si>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</si>
  <si>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</si>
  <si>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</si>
  <si>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</si>
  <si>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</si>
  <si>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</si>
  <si>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</si>
  <si>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</si>
  <si>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</si>
  <si>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</si>
  <si>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</si>
  <si>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</si>
  <si>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</si>
  <si>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</si>
  <si>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</si>
  <si>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</si>
  <si>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</si>
  <si>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</si>
  <si>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</si>
  <si>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</si>
  <si>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</si>
  <si>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</si>
  <si>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</si>
  <si>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</si>
  <si>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</si>
  <si>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</si>
  <si>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</si>
  <si>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</si>
  <si>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</si>
  <si>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</si>
  <si>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</si>
  <si>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</si>
  <si>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</si>
  <si>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</si>
  <si>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</si>
  <si>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</si>
  <si>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</si>
  <si>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</si>
  <si>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</si>
  <si>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</si>
  <si>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</si>
  <si>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</si>
  <si>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</si>
  <si>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</si>
  <si>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</si>
  <si>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</si>
  <si>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</si>
  <si>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</si>
  <si>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</si>
  <si>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</si>
  <si>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</si>
  <si>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</si>
  <si>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</si>
  <si>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</si>
  <si>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</si>
  <si>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</si>
  <si>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</si>
  <si>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</si>
  <si>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</si>
  <si>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</si>
  <si>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</si>
  <si>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</si>
  <si>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</si>
  <si>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</si>
  <si>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</si>
  <si>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</si>
  <si>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</si>
  <si>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</si>
  <si>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</si>
  <si>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</si>
  <si>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</si>
  <si>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</si>
  <si>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</si>
  <si>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</si>
  <si>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</si>
  <si>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</si>
  <si>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</si>
  <si>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</si>
  <si>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</si>
  <si>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</si>
  <si>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</si>
  <si>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</si>
  <si>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</si>
  <si>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</si>
  <si>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</si>
  <si>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</si>
  <si>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</si>
  <si>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</si>
  <si>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</si>
  <si>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</si>
  <si>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</si>
  <si>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</si>
  <si>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</si>
  <si>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</si>
  <si>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</si>
  <si>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</si>
  <si>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</si>
  <si>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</si>
  <si>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</si>
  <si>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</si>
  <si>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</si>
  <si>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</si>
  <si>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</si>
  <si>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</si>
  <si>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</si>
  <si>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</si>
  <si>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</si>
  <si>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</si>
  <si>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</si>
  <si>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</si>
  <si>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</si>
  <si>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</si>
  <si>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</si>
  <si>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</si>
  <si>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</si>
  <si>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</si>
  <si>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</si>
  <si>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</si>
  <si>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</si>
  <si>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</si>
  <si>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</si>
  <si>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</si>
  <si>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</si>
  <si>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</si>
  <si>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</si>
  <si>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</si>
  <si>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</si>
  <si>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</si>
  <si>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</si>
  <si>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</si>
  <si>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</si>
  <si>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</si>
  <si>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</si>
  <si>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</si>
  <si>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</si>
  <si>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</si>
  <si>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</si>
  <si>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</si>
  <si>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</si>
  <si>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</si>
  <si>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</si>
  <si>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</si>
  <si>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</si>
  <si>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</si>
  <si>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</si>
  <si>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</si>
  <si>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</si>
  <si>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</si>
  <si>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</si>
  <si>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</si>
  <si>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</si>
  <si>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</si>
  <si>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</si>
  <si>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</si>
  <si>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</si>
  <si>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</si>
  <si>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</si>
  <si>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</si>
  <si>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</si>
  <si>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</si>
  <si>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</si>
  <si>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</si>
  <si>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</si>
  <si>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</si>
  <si>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</si>
  <si>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</si>
  <si>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</si>
  <si>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</si>
  <si>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</si>
  <si>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</si>
  <si>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</si>
  <si>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</si>
  <si>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</si>
  <si>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</si>
  <si>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</si>
  <si>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</si>
  <si>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</si>
  <si>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</si>
  <si>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</si>
  <si>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</si>
  <si>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</si>
  <si>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</si>
  <si>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</si>
  <si>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</si>
  <si>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</si>
  <si>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</si>
  <si>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</si>
  <si>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</si>
  <si>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</si>
  <si>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</si>
  <si>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</si>
  <si>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</si>
  <si>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</si>
  <si>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</si>
  <si>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</si>
  <si>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</si>
  <si>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</si>
  <si>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</si>
  <si>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</si>
  <si>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</si>
  <si>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</si>
  <si>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</si>
  <si>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</si>
  <si>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</si>
  <si>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</si>
  <si>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</si>
  <si>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</si>
  <si>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</si>
  <si>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</si>
  <si>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</si>
  <si>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</si>
  <si>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</si>
  <si>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</si>
  <si>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</si>
  <si>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</si>
  <si>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</si>
  <si>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</si>
  <si>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</si>
  <si>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</si>
  <si>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</si>
  <si>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</si>
  <si>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</si>
  <si>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</si>
  <si>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</si>
  <si>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</si>
  <si>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</si>
  <si>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</si>
  <si>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</si>
  <si>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</si>
  <si>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</si>
  <si>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</si>
  <si>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</si>
  <si>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</si>
  <si>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</si>
  <si>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</si>
  <si>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</si>
  <si>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</si>
  <si>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</si>
  <si>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</si>
  <si>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</si>
  <si>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</si>
  <si>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</si>
  <si>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</si>
  <si>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</si>
  <si>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</si>
  <si>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</si>
  <si>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</si>
  <si>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</si>
  <si>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</si>
  <si>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</si>
  <si>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</si>
  <si>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</si>
  <si>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</si>
  <si>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</si>
  <si>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</si>
  <si>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</si>
  <si>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</si>
  <si>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</si>
  <si>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</si>
  <si>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</si>
  <si>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</si>
  <si>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</si>
  <si>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</si>
  <si>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</si>
  <si>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</si>
  <si>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</si>
  <si>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</si>
  <si>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</si>
  <si>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</si>
  <si>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</si>
  <si>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</si>
  <si>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</si>
  <si>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</si>
  <si>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</si>
  <si>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</si>
  <si>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</si>
  <si>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</si>
  <si>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</si>
  <si>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</si>
  <si>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</si>
  <si>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</si>
  <si>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</si>
  <si>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</si>
  <si>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</si>
  <si>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</si>
  <si>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</si>
  <si>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</si>
  <si>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</si>
  <si>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</si>
  <si>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</si>
  <si>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</si>
  <si>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</si>
  <si>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</si>
  <si>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</si>
  <si>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</si>
  <si>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</si>
  <si>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</si>
  <si>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</si>
  <si>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</si>
  <si>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</si>
  <si>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</si>
  <si>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</si>
  <si>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</si>
  <si>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</si>
  <si>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</si>
  <si>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</si>
  <si>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</si>
  <si>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</si>
  <si>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</si>
  <si>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</si>
  <si>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</si>
  <si>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</si>
  <si>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</si>
  <si>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</si>
  <si>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</si>
  <si>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</si>
  <si>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</si>
  <si>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</si>
  <si>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</si>
  <si>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</si>
  <si>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</si>
  <si>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</si>
  <si>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</si>
  <si>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</si>
  <si>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</si>
  <si>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</si>
  <si>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</si>
  <si>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</si>
  <si>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</si>
  <si>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</si>
  <si>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</si>
  <si>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</si>
  <si>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</si>
  <si>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</si>
  <si>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</si>
  <si>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</si>
  <si>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</si>
  <si>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</si>
  <si>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</si>
  <si>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</si>
  <si>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</si>
  <si>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</si>
  <si>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</si>
  <si>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</si>
  <si>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</si>
  <si>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</si>
  <si>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</si>
  <si>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</si>
  <si>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</si>
  <si>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</si>
  <si>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</si>
  <si>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</si>
  <si>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</si>
  <si>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</si>
  <si>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</si>
  <si>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</si>
  <si>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</si>
  <si>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</si>
  <si>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</si>
  <si>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</si>
  <si>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</si>
  <si>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</si>
  <si>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</si>
  <si>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</si>
  <si>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</si>
  <si>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</si>
  <si>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</si>
  <si>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</si>
  <si>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</si>
  <si>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</si>
  <si>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</si>
  <si>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</si>
  <si>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</si>
  <si>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</si>
  <si>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</si>
  <si>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</si>
  <si>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</si>
  <si>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</si>
  <si>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</si>
  <si>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</si>
  <si>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</si>
  <si>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</si>
  <si>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</si>
  <si>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</si>
  <si>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</si>
  <si>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</si>
  <si>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</si>
  <si>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</si>
  <si>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</si>
  <si>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</si>
  <si>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</si>
  <si>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</si>
  <si>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</si>
  <si>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</si>
  <si>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</si>
  <si>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</si>
  <si>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</si>
  <si>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</si>
  <si>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</si>
  <si>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</si>
  <si>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</si>
  <si>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</si>
  <si>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</si>
  <si>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</si>
  <si>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</si>
  <si>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</si>
  <si>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</si>
  <si>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</si>
  <si>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</si>
  <si>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</si>
  <si>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</si>
  <si>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</si>
  <si>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</si>
  <si>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</si>
  <si>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</si>
  <si>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</si>
  <si>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</si>
  <si>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</si>
  <si>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</si>
  <si>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</si>
  <si>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</si>
  <si>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</si>
  <si>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</si>
  <si>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</si>
  <si>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</si>
  <si>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</si>
  <si>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</si>
  <si>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</si>
  <si>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</si>
  <si>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</si>
  <si>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</si>
  <si>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</si>
  <si>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</si>
  <si>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</si>
  <si>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</si>
  <si>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</si>
  <si>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</si>
  <si>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</si>
  <si>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</si>
  <si>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</si>
  <si>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</si>
  <si>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</si>
  <si>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</si>
  <si>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</si>
  <si>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</si>
  <si>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</si>
  <si>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</si>
  <si>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</si>
  <si>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</si>
  <si>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</si>
  <si>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</si>
  <si>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</si>
  <si>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</si>
  <si>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</si>
  <si>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</si>
  <si>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</si>
  <si>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</si>
  <si>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</si>
  <si>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</si>
  <si>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</si>
  <si>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</si>
  <si>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</si>
  <si>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</si>
  <si>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</si>
  <si>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</si>
  <si>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</si>
  <si>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</si>
  <si>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</si>
  <si>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</si>
  <si>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</si>
  <si>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</si>
  <si>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</si>
  <si>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</si>
  <si>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</si>
  <si>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</si>
  <si>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</si>
  <si>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</si>
  <si>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</si>
  <si>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</si>
  <si>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</si>
  <si>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</si>
  <si>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</si>
  <si>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</si>
  <si>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</si>
  <si>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</si>
  <si>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</si>
  <si>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</si>
  <si>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</si>
  <si>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</si>
  <si>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</si>
  <si>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</si>
  <si>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</si>
  <si>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</si>
  <si>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</si>
  <si>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</si>
  <si>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</si>
  <si>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</si>
  <si>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</si>
  <si>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</si>
  <si>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</si>
  <si>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</si>
  <si>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</si>
  <si>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</si>
  <si>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</si>
  <si>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</si>
  <si>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</si>
  <si>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</si>
  <si>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</si>
  <si>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</si>
  <si>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</si>
  <si>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</si>
  <si>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</si>
  <si>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</si>
  <si>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</si>
  <si>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</si>
  <si>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</si>
  <si>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</si>
  <si>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</si>
  <si>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</si>
  <si>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</si>
  <si>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</si>
  <si>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</si>
  <si>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</si>
  <si>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</si>
  <si>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</si>
  <si>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</si>
  <si>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</si>
  <si>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</si>
  <si>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</si>
  <si>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</si>
  <si>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</si>
  <si>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</si>
  <si>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</si>
  <si>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</si>
  <si>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</si>
  <si>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</si>
  <si>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</si>
  <si>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</si>
  <si>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</si>
  <si>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</si>
  <si>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</si>
  <si>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</si>
  <si>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</si>
  <si>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</si>
  <si>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</si>
  <si>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</si>
  <si>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</si>
  <si>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</si>
  <si>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</si>
  <si>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</si>
  <si>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</si>
  <si>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</si>
  <si>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</si>
  <si>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</si>
  <si>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</si>
  <si>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</si>
  <si>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</si>
  <si>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</si>
  <si>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</si>
  <si>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</si>
  <si>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</si>
  <si>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</si>
  <si>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</si>
  <si>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</si>
  <si>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</si>
  <si>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</si>
  <si>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</si>
  <si>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</si>
  <si>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</si>
  <si>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</si>
  <si>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</si>
  <si>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</si>
  <si>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</si>
  <si>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</si>
  <si>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</si>
  <si>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</si>
  <si>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</si>
  <si>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</si>
  <si>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</si>
  <si>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</si>
  <si>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</si>
  <si>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</si>
  <si>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</si>
  <si>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</si>
  <si>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</si>
  <si>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</si>
  <si>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</si>
  <si>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</si>
  <si>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</si>
  <si>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</si>
  <si>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</si>
  <si>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</si>
  <si>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</si>
  <si>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</si>
  <si>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</si>
  <si>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</si>
  <si>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</si>
  <si>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</si>
  <si>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</si>
  <si>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</si>
  <si>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</si>
  <si>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</si>
  <si>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</si>
  <si>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</si>
  <si>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</si>
  <si>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</si>
  <si>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</si>
  <si>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</si>
  <si>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</si>
  <si>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</si>
  <si>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</si>
  <si>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</si>
  <si>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</si>
  <si>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</si>
  <si>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</si>
  <si>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</si>
  <si>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</si>
  <si>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</si>
  <si>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</si>
  <si>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</si>
  <si>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</si>
  <si>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</si>
  <si>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</si>
  <si>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</si>
  <si>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</si>
  <si>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</si>
  <si>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</si>
  <si>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</si>
  <si>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</si>
  <si>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</si>
  <si>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</si>
  <si>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</si>
  <si>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</si>
  <si>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</si>
  <si>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</si>
  <si>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</si>
  <si>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</si>
  <si>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</si>
  <si>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</si>
  <si>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</si>
  <si>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</si>
  <si>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</si>
  <si>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</si>
  <si>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</si>
  <si>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</si>
  <si>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</si>
  <si>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</si>
  <si>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</si>
  <si>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</si>
  <si>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</si>
  <si>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</si>
  <si>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</si>
  <si>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</si>
  <si>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</si>
  <si>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</si>
  <si>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</si>
  <si>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</si>
  <si>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</si>
  <si>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</si>
  <si>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</si>
  <si>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</si>
  <si>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</si>
  <si>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</si>
  <si>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</si>
  <si>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</si>
  <si>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</si>
  <si>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</si>
  <si>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</si>
  <si>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</si>
  <si>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</si>
  <si>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</si>
  <si>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</si>
  <si>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</si>
  <si>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</si>
  <si>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</si>
  <si>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</si>
  <si>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</si>
  <si>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</si>
  <si>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</si>
  <si>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</si>
  <si>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</si>
  <si>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</si>
  <si>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</si>
  <si>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</si>
  <si>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</si>
  <si>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</si>
  <si>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</si>
  <si>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</si>
  <si>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</si>
  <si>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</si>
  <si>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</si>
  <si>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</si>
  <si>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</si>
  <si>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</si>
  <si>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</si>
  <si>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</si>
  <si>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</si>
  <si>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</si>
  <si>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</si>
  <si>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</si>
  <si>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</si>
  <si>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</si>
  <si>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</si>
  <si>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</si>
  <si>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</si>
  <si>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</si>
  <si>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</si>
  <si>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</si>
  <si>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</si>
  <si>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</si>
  <si>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</si>
  <si>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</si>
  <si>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</si>
  <si>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</si>
  <si>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</si>
  <si>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</si>
  <si>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</si>
  <si>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</si>
  <si>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</si>
  <si>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</si>
  <si>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</si>
  <si>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</si>
  <si>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</si>
  <si>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</si>
  <si>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</si>
  <si>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</si>
  <si>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</si>
  <si>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</si>
  <si>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</si>
  <si>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</si>
  <si>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</si>
  <si>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</si>
  <si>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</si>
  <si>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</si>
  <si>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</si>
  <si>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</si>
  <si>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</si>
  <si>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</si>
  <si>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</si>
  <si>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</si>
  <si>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</si>
  <si>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</si>
  <si>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</si>
  <si>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</si>
  <si>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</si>
  <si>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</si>
  <si>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</si>
  <si>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</si>
  <si>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</si>
  <si>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</si>
  <si>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</si>
  <si>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</si>
  <si>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</si>
  <si>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</si>
  <si>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</si>
  <si>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</si>
  <si>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</si>
  <si>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</si>
  <si>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</si>
  <si>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</si>
  <si>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</si>
  <si>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</si>
  <si>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</si>
  <si>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</si>
  <si>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</si>
  <si>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</si>
  <si>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</si>
  <si>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</si>
  <si>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</si>
  <si>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</si>
  <si>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</si>
  <si>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</si>
  <si>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</si>
  <si>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</si>
  <si>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</si>
  <si>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</si>
  <si>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</si>
  <si>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</si>
  <si>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</si>
  <si>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</si>
  <si>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</si>
  <si>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</si>
  <si>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</si>
  <si>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</si>
  <si>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</si>
  <si>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</si>
  <si>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</si>
  <si>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</si>
  <si>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</si>
  <si>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</si>
  <si>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</si>
  <si>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</si>
  <si>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</si>
  <si>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</si>
  <si>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</si>
  <si>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</si>
  <si>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</si>
  <si>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</si>
  <si>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</si>
  <si>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</si>
  <si>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</si>
  <si>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</si>
  <si>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</si>
  <si>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</si>
  <si>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</si>
  <si>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</si>
  <si>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</si>
  <si>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</si>
  <si>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</si>
  <si>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</si>
  <si>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</si>
  <si>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</si>
  <si>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</si>
  <si>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</si>
  <si>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</si>
  <si>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</si>
  <si>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</si>
  <si>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</si>
  <si>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</si>
  <si>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</si>
  <si>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</si>
  <si>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</si>
  <si>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</si>
  <si>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</si>
  <si>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</si>
  <si>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</si>
  <si>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</si>
  <si>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</si>
  <si>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</si>
  <si>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</si>
  <si>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</si>
  <si>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</si>
  <si>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</si>
  <si>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</si>
  <si>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</si>
  <si>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</si>
  <si>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</si>
  <si>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</si>
  <si>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</si>
  <si>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</si>
  <si>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</si>
  <si>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</si>
  <si>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</si>
  <si>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</si>
  <si>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</si>
  <si>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</si>
  <si>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</si>
  <si>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</si>
  <si>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</si>
  <si>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</si>
  <si>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</si>
  <si>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</si>
  <si>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</si>
  <si>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</si>
  <si>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</si>
  <si>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</si>
  <si>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</si>
  <si>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</si>
  <si>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</si>
  <si>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</si>
  <si>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</si>
  <si>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</si>
  <si>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</si>
  <si>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</si>
  <si>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</si>
  <si>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</si>
  <si>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</si>
  <si>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</si>
  <si>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</si>
  <si>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</si>
  <si>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</si>
  <si>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</si>
  <si>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</si>
  <si>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</si>
  <si>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</si>
  <si>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</si>
  <si>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</si>
  <si>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</si>
  <si>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</si>
  <si>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</si>
  <si>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</si>
  <si>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</si>
  <si>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</si>
  <si>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</si>
  <si>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</si>
  <si>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</si>
  <si>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</si>
  <si>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</si>
  <si>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</si>
  <si>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</si>
  <si>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</si>
  <si>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</si>
  <si>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</si>
  <si>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</si>
  <si>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</si>
  <si>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</si>
  <si>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</si>
  <si>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</si>
  <si>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</si>
  <si>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</si>
  <si>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</si>
  <si>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</si>
  <si>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</si>
  <si>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</si>
  <si>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</si>
  <si>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</si>
  <si>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</si>
  <si>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</si>
  <si>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</si>
  <si>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</si>
  <si>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</si>
  <si>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</si>
  <si>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</si>
  <si>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</si>
  <si>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</si>
  <si>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</si>
  <si>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</si>
  <si>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</si>
  <si>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</si>
  <si>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</si>
  <si>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</si>
  <si>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</si>
  <si>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</si>
  <si>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</si>
  <si>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</si>
  <si>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</si>
  <si>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</si>
  <si>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</si>
  <si>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</si>
  <si>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</si>
  <si>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</si>
  <si>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</si>
  <si>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</si>
  <si>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</si>
  <si>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</si>
  <si>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</si>
  <si>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</si>
  <si>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</si>
  <si>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</si>
  <si>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</si>
  <si>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</si>
  <si>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</si>
  <si>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</si>
  <si>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</si>
  <si>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</si>
  <si>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</si>
  <si>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</si>
  <si>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</si>
  <si>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</si>
  <si>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</si>
  <si>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</si>
  <si>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</si>
  <si>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</si>
  <si>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</si>
  <si>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</si>
  <si>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</si>
  <si>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</si>
  <si>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</si>
  <si>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</si>
  <si>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</si>
  <si>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</si>
  <si>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</si>
  <si>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</si>
  <si>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</si>
  <si>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</si>
  <si>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</si>
  <si>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</si>
  <si>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</si>
  <si>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</si>
  <si>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</si>
  <si>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</si>
  <si>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</si>
  <si>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</si>
  <si>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</si>
  <si>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</si>
  <si>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</si>
  <si>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</si>
  <si>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</si>
  <si>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</si>
  <si>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</si>
  <si>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</si>
  <si>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</si>
  <si>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</si>
  <si>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</si>
  <si>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</si>
  <si>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</si>
  <si>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</si>
  <si>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</si>
  <si>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</si>
  <si>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</si>
  <si>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</si>
  <si>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</si>
  <si>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</si>
  <si>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</si>
  <si>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</si>
  <si>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</si>
  <si>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</si>
  <si>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</si>
  <si>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</si>
  <si>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</si>
  <si>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</si>
  <si>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</si>
  <si>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</si>
  <si>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</si>
  <si>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</si>
  <si>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</si>
  <si>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</si>
  <si>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</si>
  <si>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</si>
  <si>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</si>
  <si>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</si>
  <si>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</si>
  <si>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</si>
  <si>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</si>
  <si>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</si>
  <si>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</si>
  <si>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</si>
  <si>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</si>
  <si>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</si>
  <si>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</si>
  <si>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</si>
  <si>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</si>
  <si>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</si>
  <si>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</si>
  <si>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</si>
  <si>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</si>
  <si>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</si>
  <si>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</si>
  <si>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</si>
  <si>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</si>
  <si>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</si>
  <si>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</si>
  <si>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</si>
  <si>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</si>
  <si>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</si>
  <si>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</si>
  <si>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</si>
  <si>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</si>
  <si>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</si>
  <si>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</si>
  <si>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</si>
  <si>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</si>
  <si>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</si>
  <si>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</si>
  <si>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</si>
  <si>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</si>
  <si>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</si>
  <si>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</si>
  <si>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</si>
  <si>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</si>
  <si>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</si>
  <si>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</si>
  <si>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</si>
  <si>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</si>
  <si>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</si>
  <si>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</si>
  <si>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</si>
  <si>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</si>
  <si>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</si>
  <si>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</si>
  <si>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</si>
  <si>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</si>
  <si>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</si>
  <si>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</si>
  <si>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</si>
  <si>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</si>
  <si>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</si>
  <si>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</si>
  <si>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</si>
  <si>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</si>
  <si>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</si>
  <si>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</si>
  <si>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</si>
  <si>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</si>
  <si>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</si>
  <si>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</si>
  <si>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</si>
  <si>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</si>
  <si>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</si>
  <si>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</si>
  <si>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</si>
  <si>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</si>
  <si>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</si>
  <si>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</si>
  <si>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</si>
  <si>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</si>
  <si>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</si>
  <si>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</si>
  <si>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</si>
  <si>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</si>
  <si>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</si>
  <si>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</si>
  <si>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</si>
  <si>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</si>
  <si>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</si>
  <si>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</si>
  <si>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</si>
  <si>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</si>
  <si>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</si>
  <si>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</si>
  <si>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</si>
  <si>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</si>
  <si>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</si>
  <si>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</si>
  <si>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</si>
  <si>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</si>
  <si>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</si>
  <si>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</si>
  <si>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</si>
  <si>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</si>
  <si>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</si>
  <si>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</si>
  <si>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</si>
  <si>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</si>
  <si>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</si>
  <si>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</si>
  <si>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</si>
  <si>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</si>
  <si>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</si>
  <si>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</si>
  <si>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</si>
  <si>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</si>
  <si>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</si>
  <si>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</si>
  <si>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</si>
  <si>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</si>
  <si>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</si>
  <si>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</si>
  <si>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</si>
  <si>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</si>
  <si>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</si>
  <si>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</si>
  <si>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</si>
  <si>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</si>
  <si>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</si>
  <si>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</si>
  <si>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</si>
  <si>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</si>
  <si>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</si>
  <si>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</si>
  <si>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</si>
  <si>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</si>
  <si>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</si>
  <si>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</si>
  <si>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</si>
  <si>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</si>
  <si>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</si>
  <si>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</si>
  <si>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</si>
  <si>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</si>
  <si>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</si>
  <si>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</si>
  <si>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</si>
  <si>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</si>
  <si>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</si>
  <si>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</si>
  <si>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</si>
  <si>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</si>
  <si>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</si>
  <si>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</si>
  <si>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</si>
  <si>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</si>
  <si>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</si>
  <si>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</si>
  <si>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</si>
  <si>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</si>
  <si>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</si>
  <si>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</si>
  <si>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</si>
  <si>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</si>
  <si>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</si>
  <si>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</si>
  <si>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</si>
  <si>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</si>
  <si>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</si>
  <si>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</si>
  <si>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</si>
  <si>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</si>
  <si>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</si>
  <si>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</si>
  <si>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</si>
  <si>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</si>
  <si>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</si>
  <si>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</si>
  <si>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</si>
  <si>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</si>
  <si>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</si>
  <si>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</si>
  <si>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</si>
  <si>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</si>
  <si>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</si>
  <si>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</si>
  <si>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</si>
  <si>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</si>
  <si>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</si>
  <si>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</si>
  <si>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</si>
  <si>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</si>
  <si>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</si>
  <si>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</si>
  <si>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</si>
  <si>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</si>
  <si>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</si>
  <si>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</si>
  <si>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</si>
  <si>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</si>
  <si>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</si>
  <si>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</si>
  <si>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</si>
  <si>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</si>
  <si>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</si>
  <si>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</si>
  <si>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</si>
  <si>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</si>
  <si>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</si>
  <si>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</si>
  <si>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</si>
  <si>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</si>
  <si>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</si>
  <si>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</si>
  <si>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</si>
  <si>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</si>
  <si>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</si>
  <si>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</si>
  <si>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</si>
  <si>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</si>
  <si>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</si>
  <si>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</si>
  <si>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</si>
  <si>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</si>
  <si>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</si>
  <si>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</si>
  <si>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</si>
  <si>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</si>
  <si>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</si>
  <si>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</si>
  <si>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</si>
  <si>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</si>
  <si>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</si>
  <si>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</si>
  <si>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</si>
  <si>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</si>
  <si>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</si>
  <si>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</si>
  <si>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</si>
  <si>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</si>
  <si>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</si>
  <si>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</si>
  <si>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</si>
  <si>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</si>
  <si>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</si>
  <si>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</si>
  <si>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</si>
  <si>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</si>
  <si>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</si>
  <si>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</si>
  <si>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</si>
  <si>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</si>
  <si>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</si>
  <si>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</si>
  <si>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</si>
  <si>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</si>
  <si>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</si>
  <si>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</si>
  <si>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</si>
  <si>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</si>
  <si>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</si>
  <si>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</si>
  <si>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</si>
  <si>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</si>
  <si>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</si>
  <si>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</si>
  <si>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</si>
  <si>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</si>
  <si>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</si>
  <si>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</si>
  <si>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</si>
  <si>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</si>
  <si>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</si>
  <si>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</si>
  <si>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</si>
  <si>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</si>
  <si>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</si>
  <si>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</si>
  <si>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</si>
  <si>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</si>
  <si>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</si>
  <si>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</si>
  <si>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</si>
  <si>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</si>
  <si>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</si>
  <si>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</si>
  <si>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</si>
  <si>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</si>
  <si>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</si>
  <si>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</si>
  <si>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</si>
  <si>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</si>
  <si>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</si>
  <si>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</si>
  <si>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</si>
  <si>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</si>
  <si>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</si>
  <si>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</si>
  <si>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</si>
  <si>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</si>
  <si>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</si>
  <si>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</si>
  <si>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</si>
  <si>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</si>
  <si>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</si>
  <si>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</si>
  <si>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</si>
  <si>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</si>
  <si>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</si>
  <si>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</si>
  <si>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</si>
  <si>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</si>
  <si>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</si>
  <si>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</si>
  <si>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</si>
  <si>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</si>
  <si>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</si>
  <si>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</si>
  <si>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</si>
  <si>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</si>
  <si>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</si>
  <si>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</si>
  <si>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</si>
  <si>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</si>
  <si>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</si>
  <si>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</si>
  <si>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</si>
  <si>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</si>
  <si>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</si>
  <si>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</si>
  <si>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</si>
  <si>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</si>
  <si>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</si>
  <si>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</si>
  <si>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</si>
  <si>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</si>
  <si>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</si>
  <si>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</si>
  <si>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</si>
  <si>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</si>
  <si>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</si>
  <si>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</si>
  <si>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</si>
  <si>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</si>
  <si>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</si>
  <si>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</si>
  <si>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</si>
  <si>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</si>
  <si>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</si>
  <si>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</si>
  <si>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</si>
  <si>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</si>
  <si>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</si>
  <si>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</si>
  <si>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</si>
  <si>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</si>
  <si>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</si>
  <si>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</si>
  <si>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</si>
  <si>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</si>
  <si>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</si>
  <si>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</si>
  <si>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</si>
  <si>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</si>
  <si>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</si>
  <si>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</si>
  <si>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</si>
  <si>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</si>
  <si>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</si>
  <si>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</si>
  <si>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</si>
  <si>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</si>
  <si>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</si>
  <si>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</si>
  <si>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</si>
  <si>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</si>
  <si>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</si>
  <si>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</si>
  <si>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</si>
  <si>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</si>
  <si>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</si>
  <si>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</si>
  <si>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</si>
  <si>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</si>
  <si>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</si>
  <si>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</si>
  <si>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</si>
  <si>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</si>
  <si>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</si>
  <si>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</si>
  <si>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</si>
  <si>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</si>
  <si>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</si>
  <si>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</si>
  <si>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</si>
  <si>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</si>
  <si>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</si>
  <si>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</si>
  <si>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</si>
  <si>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</si>
  <si>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</si>
  <si>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</si>
  <si>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</si>
  <si>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</si>
  <si>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</si>
  <si>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</si>
  <si>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</si>
  <si>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</si>
  <si>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</si>
  <si>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</si>
  <si>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</si>
  <si>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</si>
  <si>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</si>
  <si>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</si>
  <si>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</si>
  <si>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</si>
  <si>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</si>
  <si>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</si>
  <si>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</si>
  <si>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</si>
  <si>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</si>
  <si>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</si>
  <si>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</si>
  <si>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</si>
  <si>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</si>
  <si>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</si>
  <si>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</si>
  <si>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</si>
  <si>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</si>
  <si>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</si>
  <si>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</si>
  <si>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</si>
  <si>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</si>
  <si>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</si>
  <si>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</si>
  <si>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</si>
  <si>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</si>
  <si>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</si>
  <si>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</si>
  <si>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</si>
  <si>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</si>
  <si>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</si>
  <si>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</si>
  <si>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</si>
  <si>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</si>
  <si>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</si>
  <si>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</si>
  <si>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</si>
  <si>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</si>
  <si>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</si>
  <si>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</si>
  <si>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</si>
  <si>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</si>
  <si>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</si>
  <si>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</si>
  <si>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</si>
  <si>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</si>
  <si>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</si>
  <si>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</si>
  <si>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</si>
  <si>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</si>
  <si>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</si>
  <si>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</si>
  <si>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</si>
  <si>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</si>
  <si>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</si>
  <si>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</si>
  <si>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</si>
  <si>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</si>
  <si>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</si>
  <si>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</si>
  <si>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</si>
  <si>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</si>
  <si>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</si>
  <si>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</si>
  <si>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</si>
  <si>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</si>
  <si>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</si>
  <si>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</si>
  <si>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</si>
  <si>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</si>
  <si>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</si>
  <si>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</si>
  <si>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</si>
  <si>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</si>
  <si>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</si>
  <si>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</si>
  <si>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</si>
  <si>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</si>
  <si>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</si>
  <si>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</si>
  <si>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</si>
  <si>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</si>
  <si>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</si>
  <si>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</si>
  <si>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</si>
  <si>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</si>
  <si>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</si>
  <si>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</si>
  <si>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</si>
  <si>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</si>
  <si>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</si>
  <si>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</si>
  <si>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</si>
  <si>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</si>
  <si>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</si>
  <si>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</si>
  <si>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</si>
  <si>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</si>
  <si>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</si>
  <si>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</si>
  <si>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</si>
  <si>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</si>
  <si>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</si>
  <si>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</si>
  <si>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</si>
  <si>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</si>
  <si>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</si>
  <si>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</si>
  <si>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</si>
  <si>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</si>
  <si>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</si>
  <si>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</si>
  <si>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</si>
  <si>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</si>
  <si>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</si>
  <si>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</si>
  <si>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</si>
  <si>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</si>
  <si>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</si>
  <si>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</si>
  <si>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</si>
  <si>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</si>
  <si>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</si>
  <si>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</si>
  <si>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</si>
  <si>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</si>
  <si>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</si>
  <si>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</si>
  <si>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</si>
  <si>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</si>
  <si>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</si>
  <si>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</si>
  <si>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</si>
  <si>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</si>
  <si>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</si>
  <si>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</si>
  <si>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</si>
  <si>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</si>
  <si>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</si>
  <si>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</si>
  <si>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</si>
  <si>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</si>
  <si>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</si>
  <si>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</si>
  <si>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</si>
  <si>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</si>
  <si>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</si>
  <si>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</si>
  <si>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</si>
  <si>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</si>
  <si>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</si>
  <si>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</si>
  <si>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</si>
  <si>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</si>
  <si>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</si>
  <si>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</si>
  <si>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</si>
  <si>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</si>
  <si>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</si>
  <si>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</si>
  <si>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</si>
  <si>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</si>
  <si>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</si>
  <si>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</si>
  <si>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</si>
  <si>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</si>
  <si>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</si>
  <si>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</si>
  <si>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</si>
  <si>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</si>
  <si>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</si>
  <si>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</si>
  <si>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</si>
  <si>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</si>
  <si>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</si>
  <si>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</si>
  <si>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</si>
  <si>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</si>
  <si>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</si>
  <si>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</si>
  <si>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</si>
  <si>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</si>
  <si>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</si>
  <si>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</si>
  <si>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</si>
  <si>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</si>
  <si>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</si>
  <si>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</si>
  <si>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</si>
  <si>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</si>
  <si>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</si>
  <si>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</si>
  <si>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</si>
  <si>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</si>
  <si>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</si>
  <si>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</si>
  <si>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</si>
  <si>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</si>
  <si>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</si>
  <si>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</si>
  <si>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</si>
  <si>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</si>
  <si>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</si>
  <si>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</si>
  <si>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</si>
  <si>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</si>
  <si>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</si>
  <si>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</si>
  <si>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</si>
  <si>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</si>
  <si>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</si>
  <si>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</si>
  <si>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</si>
  <si>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</si>
  <si>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</si>
  <si>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</si>
  <si>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</si>
  <si>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</si>
  <si>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</si>
  <si>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</si>
  <si>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</si>
  <si>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</si>
  <si>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</si>
  <si>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</si>
  <si>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</si>
  <si>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</si>
  <si>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</si>
  <si>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</si>
  <si>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</si>
  <si>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</si>
  <si>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</si>
  <si>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</si>
  <si>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</si>
  <si>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</si>
  <si>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</si>
  <si>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</si>
  <si>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</si>
  <si>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</si>
  <si>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</si>
  <si>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</si>
  <si>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</si>
  <si>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</si>
  <si>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</si>
  <si>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</si>
  <si>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</si>
  <si>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</si>
  <si>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</si>
  <si>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</si>
  <si>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</si>
  <si>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</si>
  <si>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</si>
  <si>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</si>
  <si>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</si>
  <si>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</si>
  <si>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</si>
  <si>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</si>
  <si>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</si>
  <si>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</si>
  <si>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</si>
  <si>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</si>
  <si>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</si>
  <si>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</si>
  <si>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</si>
  <si>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</si>
  <si>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</si>
  <si>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</si>
  <si>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</si>
  <si>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</si>
  <si>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</si>
  <si>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</si>
  <si>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</si>
  <si>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</si>
  <si>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</si>
  <si>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</si>
  <si>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</si>
  <si>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</si>
  <si>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</si>
  <si>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</si>
  <si>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</si>
  <si>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</si>
  <si>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</si>
  <si>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</si>
  <si>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</si>
  <si>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</si>
  <si>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</si>
  <si>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</si>
  <si>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</si>
  <si>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</si>
  <si>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</si>
  <si>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</si>
  <si>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</si>
  <si>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</si>
  <si>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</si>
  <si>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</si>
  <si>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</si>
  <si>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</si>
  <si>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</si>
  <si>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</si>
  <si>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</si>
  <si>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</si>
  <si>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</si>
  <si>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</si>
  <si>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</si>
  <si>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</si>
  <si>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</si>
  <si>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</si>
  <si>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</si>
  <si>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</si>
  <si>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</si>
  <si>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</si>
  <si>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</si>
  <si>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</si>
  <si>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</si>
  <si>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</si>
  <si>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</si>
  <si>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</si>
  <si>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</si>
  <si>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</si>
  <si>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</si>
  <si>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</si>
  <si>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</si>
  <si>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</si>
  <si>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</si>
  <si>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</si>
  <si>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</si>
  <si>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</si>
  <si>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</si>
  <si>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</si>
  <si>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</si>
  <si>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</si>
  <si>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</si>
  <si>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</si>
  <si>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</si>
  <si>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</si>
  <si>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</si>
  <si>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</si>
  <si>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</si>
  <si>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</si>
  <si>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</si>
  <si>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</si>
  <si>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</si>
  <si>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</si>
  <si>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</si>
  <si>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</si>
  <si>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</si>
  <si>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</si>
  <si>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</si>
  <si>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</si>
  <si>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</si>
  <si>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</si>
  <si>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</si>
  <si>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</si>
  <si>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</si>
  <si>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</si>
  <si>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</si>
  <si>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</si>
  <si>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</si>
  <si>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</si>
  <si>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</si>
  <si>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</si>
  <si>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</si>
  <si>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</si>
  <si>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</si>
  <si>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</si>
  <si>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</si>
  <si>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</si>
  <si>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</si>
  <si>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</si>
  <si>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</si>
  <si>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</si>
  <si>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</si>
  <si>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</si>
  <si>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</si>
  <si>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</si>
  <si>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</si>
  <si>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</si>
  <si>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</si>
  <si>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</si>
  <si>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</si>
  <si>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</si>
  <si>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</si>
  <si>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</si>
  <si>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</si>
  <si>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</si>
  <si>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</si>
  <si>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</si>
  <si>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</si>
  <si>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</si>
  <si>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</si>
  <si>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</si>
  <si>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</si>
  <si>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</si>
  <si>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</si>
  <si>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</si>
  <si>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</si>
  <si>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</si>
  <si>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</si>
  <si>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</si>
  <si>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</si>
  <si>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</si>
  <si>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</si>
  <si>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</si>
  <si>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</si>
  <si>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</si>
  <si>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</si>
  <si>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</si>
  <si>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</si>
  <si>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</si>
  <si>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</si>
  <si>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</si>
  <si>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</si>
  <si>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</si>
  <si>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</si>
  <si>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</si>
  <si>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</si>
  <si>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</si>
  <si>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</si>
  <si>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</si>
  <si>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</si>
  <si>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</si>
  <si>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</si>
  <si>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</si>
  <si>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</si>
  <si>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</si>
  <si>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</si>
  <si>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</si>
  <si>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</si>
  <si>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</si>
  <si>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</si>
  <si>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</si>
  <si>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</si>
  <si>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</si>
  <si>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</si>
  <si>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</si>
  <si>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</si>
  <si>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</si>
  <si>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</si>
  <si>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</si>
  <si>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</si>
  <si>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</si>
  <si>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</si>
  <si>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</si>
  <si>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</si>
  <si>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</si>
  <si>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</si>
  <si>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</si>
  <si>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</si>
  <si>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</si>
  <si>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</si>
  <si>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</si>
  <si>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</si>
  <si>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</si>
  <si>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</si>
  <si>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</si>
  <si>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</si>
  <si>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</si>
  <si>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</si>
  <si>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</si>
  <si>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</si>
  <si>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</si>
  <si>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</si>
  <si>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</si>
  <si>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</si>
  <si>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</si>
  <si>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</si>
  <si>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</si>
  <si>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</si>
  <si>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</si>
  <si>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</si>
  <si>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</si>
  <si>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</si>
  <si>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</si>
  <si>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</si>
  <si>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</si>
  <si>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</si>
  <si>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</si>
  <si>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</si>
  <si>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</si>
  <si>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</si>
  <si>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</si>
  <si>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</si>
  <si>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</si>
  <si>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</si>
  <si>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</si>
  <si>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</si>
  <si>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</si>
  <si>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</si>
  <si>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</si>
  <si>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</si>
  <si>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</si>
  <si>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</si>
  <si>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</si>
  <si>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</si>
  <si>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</si>
  <si>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</si>
  <si>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</si>
  <si>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</si>
  <si>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</si>
  <si>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</si>
  <si>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</si>
  <si>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</si>
  <si>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</si>
  <si>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</si>
  <si>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</si>
  <si>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</si>
  <si>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</si>
  <si>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</si>
  <si>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</si>
  <si>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</si>
  <si>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</si>
  <si>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</si>
  <si>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</si>
  <si>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</si>
  <si>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</si>
  <si>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</si>
  <si>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</si>
  <si>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</si>
  <si>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</si>
  <si>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</si>
  <si>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</si>
  <si>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</si>
  <si>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</si>
  <si>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</si>
  <si>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</si>
  <si>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</si>
  <si>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</si>
  <si>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</si>
  <si>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</si>
  <si>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</si>
  <si>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</si>
  <si>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</si>
  <si>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</si>
  <si>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</si>
  <si>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</si>
  <si>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</si>
  <si>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</si>
  <si>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</si>
  <si>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</si>
  <si>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</si>
  <si>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</si>
  <si>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</si>
  <si>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</si>
  <si>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</si>
  <si>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</si>
  <si>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</si>
  <si>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</si>
  <si>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</si>
  <si>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</si>
  <si>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</si>
  <si>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</si>
  <si>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</si>
  <si>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</si>
  <si>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</si>
  <si>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</si>
  <si>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</si>
  <si>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</si>
  <si>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</si>
  <si>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</si>
  <si>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</si>
  <si>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</si>
  <si>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</si>
  <si>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</si>
  <si>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</si>
  <si>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</si>
  <si>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</si>
  <si>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</si>
  <si>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</si>
  <si>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</si>
  <si>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</si>
  <si>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</si>
  <si>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</si>
  <si>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</si>
  <si>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</si>
  <si>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</si>
  <si>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</si>
  <si>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</si>
  <si>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</si>
  <si>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</si>
  <si>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</si>
  <si>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</si>
  <si>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</si>
  <si>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</si>
  <si>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</si>
  <si>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</si>
  <si>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</si>
  <si>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</si>
  <si>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</si>
  <si>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</si>
  <si>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</si>
  <si>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</si>
  <si>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</si>
  <si>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</si>
  <si>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</si>
  <si>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</si>
  <si>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</si>
  <si>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</si>
  <si>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</si>
  <si>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</si>
  <si>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</si>
  <si>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</si>
  <si>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</si>
  <si>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</si>
  <si>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</si>
  <si>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</si>
  <si>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</si>
  <si>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</si>
  <si>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</si>
  <si>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</si>
  <si>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</si>
  <si>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</si>
  <si>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</si>
  <si>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</si>
  <si>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</si>
  <si>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</si>
  <si>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</si>
  <si>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</si>
  <si>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</si>
  <si>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</si>
  <si>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</si>
  <si>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</si>
  <si>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</si>
  <si>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</si>
  <si>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</si>
  <si>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</si>
  <si>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</si>
  <si>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</si>
  <si>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</si>
  <si>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</si>
  <si>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</si>
  <si>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</si>
  <si>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</si>
  <si>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</si>
  <si>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</si>
  <si>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</si>
  <si>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</si>
  <si>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</si>
  <si>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</si>
  <si>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</si>
  <si>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</si>
  <si>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</si>
  <si>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</si>
  <si>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</si>
  <si>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</si>
  <si>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</si>
  <si>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</si>
  <si>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</si>
  <si>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</si>
  <si>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</si>
  <si>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</si>
  <si>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</si>
  <si>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</si>
  <si>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</si>
  <si>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</si>
  <si>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</si>
  <si>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</si>
  <si>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</si>
  <si>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</si>
  <si>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</si>
  <si>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</si>
  <si>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</si>
  <si>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</si>
  <si>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</si>
  <si>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</si>
  <si>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</si>
  <si>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</si>
  <si>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</si>
  <si>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</si>
  <si>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</si>
  <si>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</si>
  <si>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</si>
  <si>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</si>
  <si>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</si>
  <si>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</si>
  <si>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</si>
  <si>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</si>
  <si>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</si>
  <si>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</si>
  <si>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</si>
  <si>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</si>
  <si>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</si>
  <si>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</si>
  <si>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</si>
  <si>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</si>
  <si>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</si>
  <si>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</si>
  <si>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</si>
  <si>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</si>
  <si>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</si>
  <si>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</si>
  <si>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</si>
  <si>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</si>
  <si>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</si>
  <si>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</si>
  <si>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</si>
  <si>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</si>
  <si>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</si>
  <si>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</si>
  <si>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</si>
  <si>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</si>
  <si>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</si>
  <si>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</si>
  <si>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</si>
  <si>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</si>
  <si>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</si>
  <si>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</si>
  <si>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</si>
  <si>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</si>
  <si>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</si>
  <si>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</si>
  <si>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</si>
  <si>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</si>
  <si>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</si>
  <si>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</si>
  <si>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</si>
  <si>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</si>
  <si>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</si>
  <si>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</si>
  <si>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</si>
  <si>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</si>
  <si>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</si>
  <si>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</si>
  <si>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</si>
  <si>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</si>
  <si>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</si>
  <si>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</si>
  <si>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</si>
  <si>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</si>
  <si>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</si>
  <si>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</si>
  <si>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</si>
  <si>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</si>
  <si>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</si>
  <si>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</si>
  <si>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</si>
  <si>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</si>
  <si>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</si>
  <si>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</si>
  <si>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</si>
  <si>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</si>
  <si>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</si>
  <si>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</si>
  <si>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</si>
  <si>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</si>
  <si>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</si>
  <si>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</si>
  <si>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</si>
  <si>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</si>
  <si>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</si>
  <si>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</si>
  <si>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</si>
  <si>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</si>
  <si>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</si>
  <si>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</si>
  <si>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</si>
  <si>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</si>
  <si>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</si>
  <si>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</si>
  <si>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</si>
  <si>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</si>
  <si>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</si>
  <si>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</si>
  <si>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</si>
  <si>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</si>
  <si>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</si>
  <si>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</si>
  <si>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</si>
  <si>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</si>
  <si>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</si>
  <si>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</si>
  <si>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</si>
  <si>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</si>
  <si>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</si>
  <si>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</si>
  <si>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</si>
  <si>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</si>
  <si>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</si>
  <si>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</si>
  <si>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</si>
  <si>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</si>
  <si>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</si>
  <si>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</si>
  <si>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</si>
  <si>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</si>
  <si>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</si>
  <si>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</si>
  <si>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</si>
  <si>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</si>
  <si>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</si>
  <si>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</si>
  <si>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</si>
  <si>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</si>
  <si>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</si>
  <si>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</si>
  <si>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</si>
  <si>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</si>
  <si>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</si>
  <si>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</si>
  <si>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</si>
  <si>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</si>
  <si>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</si>
  <si>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</si>
  <si>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</si>
  <si>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</si>
  <si>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</si>
  <si>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</si>
  <si>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</si>
  <si>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</si>
  <si>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</si>
  <si>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</si>
  <si>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</si>
  <si>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</si>
  <si>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</si>
  <si>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</si>
  <si>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</si>
  <si>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</si>
  <si>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</si>
  <si>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</si>
  <si>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</si>
  <si>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</si>
  <si>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</si>
  <si>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</si>
  <si>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</si>
  <si>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</si>
  <si>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</si>
  <si>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</si>
  <si>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</si>
  <si>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</si>
  <si>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</si>
  <si>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</si>
  <si>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</si>
  <si>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</si>
  <si>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</si>
  <si>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</si>
  <si>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</si>
  <si>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</si>
  <si>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</si>
  <si>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</si>
  <si>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</si>
  <si>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</si>
  <si>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</si>
  <si>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</si>
  <si>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</si>
  <si>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</si>
  <si>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</si>
  <si>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</si>
  <si>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</si>
  <si>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</si>
  <si>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</si>
  <si>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</si>
  <si>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</si>
  <si>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</si>
  <si>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</si>
  <si>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</si>
  <si>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</si>
  <si>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</si>
  <si>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</si>
  <si>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</si>
  <si>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</si>
  <si>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</si>
  <si>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</si>
  <si>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</si>
  <si>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</si>
  <si>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</si>
  <si>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</si>
  <si>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</si>
  <si>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</si>
  <si>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</si>
  <si>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</si>
  <si>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</si>
  <si>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</si>
  <si>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</si>
  <si>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</si>
  <si>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</si>
  <si>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</si>
  <si>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</si>
  <si>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</si>
  <si>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</si>
  <si>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</si>
  <si>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</si>
  <si>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</si>
  <si>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</si>
  <si>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</si>
  <si>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</si>
  <si>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</si>
  <si>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</si>
  <si>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</si>
  <si>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</si>
  <si>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</si>
  <si>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</si>
  <si>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</si>
  <si>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</si>
  <si>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</si>
  <si>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</si>
  <si>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</si>
  <si>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</si>
  <si>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</si>
  <si>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</si>
  <si>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</si>
  <si>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</si>
  <si>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</si>
  <si>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</si>
  <si>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</si>
  <si>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</si>
  <si>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</si>
  <si>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</si>
  <si>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</si>
  <si>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</si>
  <si>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</si>
  <si>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</si>
  <si>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</si>
  <si>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</si>
  <si>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</si>
  <si>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</si>
  <si>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</si>
  <si>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</si>
  <si>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</si>
  <si>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</si>
  <si>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</si>
  <si>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</si>
  <si>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</si>
  <si>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</si>
  <si>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</si>
  <si>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</si>
  <si>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</si>
  <si>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</si>
  <si>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</si>
  <si>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</si>
  <si>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</si>
  <si>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</si>
  <si>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</si>
  <si>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</si>
  <si>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</si>
  <si>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</si>
  <si>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</si>
  <si>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</si>
  <si>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</si>
  <si>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</si>
  <si>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</si>
  <si>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</si>
  <si>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</si>
  <si>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</si>
  <si>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</si>
  <si>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</si>
  <si>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</si>
  <si>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</si>
  <si>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</si>
  <si>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</si>
  <si>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</si>
  <si>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</si>
  <si>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</si>
  <si>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</si>
  <si>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</si>
  <si>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</si>
  <si>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</si>
  <si>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</si>
  <si>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</si>
  <si>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</si>
  <si>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</si>
  <si>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</si>
  <si>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</si>
  <si>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</si>
  <si>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</si>
  <si>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</si>
  <si>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</si>
  <si>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</si>
  <si>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</si>
  <si>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</si>
  <si>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</si>
  <si>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</si>
  <si>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</si>
  <si>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</si>
  <si>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</si>
  <si>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</si>
  <si>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</si>
  <si>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</si>
  <si>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</si>
  <si>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</si>
  <si>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</si>
  <si>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</si>
  <si>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</si>
  <si>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</si>
  <si>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</si>
  <si>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</si>
  <si>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</si>
  <si>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</si>
  <si>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</si>
  <si>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</si>
  <si>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</si>
  <si>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</si>
  <si>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</si>
  <si>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</si>
  <si>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</si>
  <si>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</si>
  <si>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</si>
  <si>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</si>
  <si>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</si>
  <si>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</si>
  <si>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</si>
  <si>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</si>
  <si>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</si>
  <si>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</si>
  <si>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</si>
  <si>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</si>
  <si>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</si>
  <si>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</si>
  <si>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</si>
  <si>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</si>
  <si>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</si>
  <si>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</si>
  <si>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</si>
  <si>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</si>
  <si>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</si>
  <si>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</si>
  <si>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</si>
  <si>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</si>
  <si>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</si>
  <si>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</si>
  <si>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</si>
  <si>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</si>
  <si>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</si>
  <si>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</si>
  <si>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</si>
  <si>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</si>
  <si>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</si>
  <si>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</si>
  <si>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</si>
  <si>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</si>
  <si>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</si>
  <si>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</si>
  <si>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</si>
  <si>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</si>
  <si>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</si>
  <si>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</si>
  <si>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</si>
  <si>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</si>
  <si>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</si>
  <si>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</si>
  <si>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</si>
  <si>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</si>
  <si>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</si>
  <si>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</si>
  <si>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</si>
  <si>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</si>
  <si>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</si>
  <si>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</si>
  <si>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</si>
  <si>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</si>
  <si>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</si>
  <si>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</si>
  <si>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</si>
  <si>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</si>
  <si>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</si>
  <si>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</si>
  <si>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</si>
  <si>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</si>
  <si>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</si>
  <si>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</si>
  <si>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</si>
  <si>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</si>
  <si>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</si>
  <si>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</si>
  <si>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</si>
  <si>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</si>
  <si>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</si>
  <si>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</si>
  <si>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</si>
  <si>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</si>
  <si>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</si>
  <si>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</si>
  <si>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</si>
  <si>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</si>
  <si>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</si>
  <si>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</si>
  <si>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</si>
  <si>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</si>
  <si>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</si>
  <si>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</si>
  <si>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</si>
  <si>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</si>
  <si>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</si>
  <si>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</si>
  <si>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</si>
  <si>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</si>
  <si>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</si>
  <si>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</si>
  <si>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</si>
  <si>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</si>
  <si>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</si>
  <si>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</si>
  <si>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</si>
  <si>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</si>
  <si>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</si>
  <si>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</si>
  <si>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</si>
  <si>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</si>
  <si>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</si>
  <si>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</si>
  <si>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</si>
  <si>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</si>
  <si>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</si>
  <si>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</si>
  <si>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</si>
  <si>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</si>
  <si>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</si>
  <si>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</si>
  <si>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</si>
  <si>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</si>
  <si>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</si>
  <si>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</si>
  <si>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</si>
  <si>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</si>
  <si>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</si>
  <si>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</si>
  <si>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</si>
  <si>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</si>
  <si>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</si>
  <si>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</si>
  <si>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</si>
  <si>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</si>
  <si>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</si>
  <si>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</si>
  <si>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</si>
  <si>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</si>
  <si>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</si>
  <si>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</si>
  <si>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</si>
  <si>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</si>
  <si>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</si>
  <si>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</si>
  <si>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</si>
  <si>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</si>
  <si>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</si>
  <si>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</si>
  <si>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</si>
  <si>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</si>
  <si>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</si>
  <si>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</si>
  <si>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</si>
  <si>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</si>
  <si>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</si>
  <si>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</si>
  <si>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</si>
  <si>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</si>
  <si>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</si>
  <si>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</si>
  <si>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</si>
  <si>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</si>
  <si>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</si>
  <si>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</si>
  <si>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</si>
  <si>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</si>
  <si>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</si>
  <si>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</si>
  <si>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</si>
  <si>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</si>
  <si>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</si>
  <si>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</si>
  <si>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</si>
  <si>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</si>
  <si>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</si>
  <si>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</si>
  <si>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</si>
  <si>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</si>
  <si>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</si>
  <si>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</si>
  <si>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</si>
  <si>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</si>
  <si>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</si>
  <si>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</si>
  <si>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</si>
  <si>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</si>
  <si>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</si>
  <si>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</si>
  <si>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</si>
  <si>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</si>
  <si>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</si>
  <si>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</si>
  <si>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</si>
  <si>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</si>
  <si>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</si>
  <si>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</si>
  <si>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</si>
  <si>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</si>
  <si>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</si>
  <si>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</si>
  <si>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</si>
  <si>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</si>
  <si>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</si>
  <si>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</si>
  <si>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</si>
  <si>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</si>
  <si>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</si>
  <si>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</si>
  <si>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</si>
  <si>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</si>
  <si>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</si>
  <si>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</si>
  <si>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</si>
  <si>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</si>
  <si>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</si>
  <si>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</si>
  <si>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</si>
  <si>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</si>
  <si>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</si>
  <si>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</si>
  <si>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</si>
  <si>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</si>
  <si>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</si>
  <si>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</si>
  <si>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</si>
  <si>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</si>
  <si>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</si>
  <si>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</si>
  <si>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</si>
  <si>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</si>
  <si>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</si>
  <si>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</si>
  <si>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</si>
  <si>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</si>
  <si>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</si>
  <si>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</si>
  <si>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</si>
  <si>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</si>
  <si>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</si>
  <si>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</si>
  <si>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</si>
  <si>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</si>
  <si>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</si>
  <si>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</si>
  <si>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</si>
  <si>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</si>
  <si>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</si>
  <si>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</si>
  <si>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</si>
  <si>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</si>
  <si>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</si>
  <si>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</si>
  <si>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</si>
  <si>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</si>
  <si>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</si>
  <si>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</si>
  <si>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</si>
  <si>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</si>
  <si>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</si>
  <si>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</si>
  <si>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</si>
  <si>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</si>
  <si>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</si>
  <si>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</si>
  <si>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</si>
  <si>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</si>
  <si>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</si>
  <si>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</si>
  <si>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</si>
  <si>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</si>
  <si>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</si>
  <si>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</si>
  <si>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</si>
  <si>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</si>
  <si>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</si>
  <si>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</si>
  <si>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</si>
  <si>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</si>
  <si>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</si>
  <si>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</si>
  <si>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</si>
  <si>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</si>
  <si>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</si>
  <si>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</si>
  <si>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</si>
  <si>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</si>
  <si>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</si>
  <si>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</si>
  <si>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</si>
  <si>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</si>
  <si>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</si>
  <si>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</si>
  <si>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</si>
  <si>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</si>
  <si>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</si>
  <si>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</si>
  <si>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</si>
  <si>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</si>
  <si>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</si>
  <si>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</si>
  <si>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</si>
  <si>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</si>
  <si>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</si>
  <si>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</si>
  <si>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</si>
  <si>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</si>
  <si>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</si>
  <si>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</si>
  <si>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</si>
  <si>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</si>
  <si>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</si>
  <si>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</si>
  <si>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</si>
  <si>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</si>
  <si>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</si>
  <si>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</si>
  <si>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</si>
  <si>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</si>
  <si>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</si>
  <si>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</si>
  <si>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</si>
  <si>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</si>
  <si>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</si>
  <si>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</si>
  <si>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</si>
  <si>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</si>
  <si>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</si>
  <si>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</si>
  <si>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</si>
  <si>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</si>
  <si>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</si>
  <si>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</si>
  <si>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</si>
  <si>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</si>
  <si>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</si>
  <si>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</si>
  <si>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</si>
  <si>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</si>
  <si>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</si>
  <si>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</si>
  <si>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</si>
  <si>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</si>
  <si>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</si>
  <si>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</si>
  <si>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</si>
  <si>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</si>
  <si>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</si>
  <si>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</si>
  <si>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</si>
  <si>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</si>
  <si>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</si>
  <si>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</si>
  <si>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</si>
  <si>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</si>
  <si>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</si>
  <si>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</si>
  <si>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</si>
  <si>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</si>
  <si>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</si>
  <si>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</si>
  <si>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</si>
  <si>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</si>
  <si>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</si>
  <si>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</si>
  <si>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</si>
  <si>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</si>
  <si>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</si>
  <si>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</si>
  <si>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</si>
  <si>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</si>
  <si>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</si>
  <si>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</si>
  <si>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</si>
  <si>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</si>
  <si>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</si>
  <si>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</si>
  <si>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</si>
  <si>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</si>
  <si>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</si>
  <si>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</si>
  <si>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</si>
  <si>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</si>
  <si>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</si>
  <si>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</si>
  <si>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</si>
  <si>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</si>
  <si>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</si>
  <si>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</si>
  <si>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</si>
  <si>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</si>
  <si>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</si>
  <si>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</si>
  <si>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</si>
  <si>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</si>
  <si>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</si>
  <si>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</si>
  <si>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</si>
  <si>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</si>
  <si>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</si>
  <si>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</si>
  <si>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</si>
  <si>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</si>
  <si>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</si>
  <si>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</si>
  <si>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</si>
  <si>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</si>
  <si>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</si>
  <si>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</si>
  <si>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</si>
  <si>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</si>
  <si>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</si>
  <si>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</si>
  <si>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</si>
  <si>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</si>
  <si>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</si>
  <si>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</si>
  <si>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</si>
  <si>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</si>
  <si>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</si>
  <si>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</si>
  <si>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</si>
  <si>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</si>
  <si>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</si>
  <si>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</si>
  <si>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</si>
  <si>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</si>
  <si>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</si>
  <si>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</si>
  <si>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</si>
  <si>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</si>
  <si>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</si>
  <si>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</si>
  <si>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</si>
  <si>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</si>
  <si>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</si>
  <si>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</si>
  <si>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</si>
  <si>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</si>
  <si>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</si>
  <si>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</si>
  <si>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</si>
  <si>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</si>
  <si>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</si>
  <si>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</si>
  <si>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</si>
  <si>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</si>
  <si>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</si>
  <si>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</si>
  <si>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</si>
  <si>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</si>
  <si>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</si>
  <si>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</si>
  <si>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</si>
  <si>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</si>
  <si>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</si>
  <si>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</si>
  <si>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</si>
  <si>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</si>
  <si>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</si>
  <si>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</si>
  <si>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</si>
  <si>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</si>
  <si>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</si>
  <si>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</si>
  <si>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</si>
  <si>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</si>
  <si>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</si>
  <si>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</si>
  <si>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</si>
  <si>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</si>
  <si>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</si>
  <si>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</si>
  <si>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</si>
  <si>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</si>
  <si>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</si>
  <si>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</si>
  <si>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</si>
  <si>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</si>
  <si>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</si>
  <si>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</si>
  <si>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</si>
  <si>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</si>
  <si>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</si>
  <si>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</si>
  <si>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</si>
  <si>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</si>
  <si>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</si>
  <si>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</si>
  <si>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</si>
  <si>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</si>
  <si>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</si>
  <si>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</si>
  <si>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</si>
  <si>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</si>
  <si>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</si>
  <si>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</si>
  <si>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</si>
  <si>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</si>
  <si>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</si>
  <si>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</si>
  <si>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</si>
  <si>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</si>
  <si>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</si>
  <si>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</si>
  <si>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</si>
  <si>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</si>
  <si>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</si>
  <si>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</si>
  <si>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</si>
  <si>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</si>
  <si>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</si>
  <si>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</si>
  <si>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</si>
  <si>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</si>
  <si>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</si>
  <si>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</si>
  <si>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</si>
  <si>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</si>
  <si>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</si>
  <si>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</si>
  <si>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</si>
  <si>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</si>
  <si>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</si>
  <si>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</si>
  <si>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</si>
  <si>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</si>
  <si>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</si>
  <si>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</si>
  <si>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</si>
  <si>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</si>
  <si>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</si>
  <si>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</si>
  <si>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</si>
  <si>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</si>
  <si>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</si>
  <si>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</si>
  <si>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</si>
  <si>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</si>
  <si>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</si>
  <si>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</si>
  <si>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</si>
  <si>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</si>
  <si>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</si>
  <si>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</si>
  <si>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</si>
  <si>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</si>
  <si>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</si>
  <si>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</si>
  <si>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</si>
  <si>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</si>
  <si>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</si>
  <si>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</si>
  <si>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</si>
  <si>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</si>
  <si>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</si>
  <si>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</si>
  <si>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</si>
  <si>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</si>
  <si>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</si>
  <si>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</si>
  <si>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</si>
  <si>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</si>
  <si>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</si>
  <si>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</si>
  <si>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</si>
  <si>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</si>
  <si>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</si>
  <si>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</si>
  <si>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</si>
  <si>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</si>
  <si>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</si>
  <si>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</si>
  <si>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</si>
  <si>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</si>
  <si>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</si>
  <si>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</si>
  <si>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</si>
  <si>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</si>
  <si>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</si>
  <si>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</si>
  <si>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</si>
  <si>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</si>
  <si>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</si>
  <si>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</si>
  <si>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</si>
  <si>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</si>
  <si>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</si>
  <si>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</si>
  <si>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</si>
  <si>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</si>
  <si>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</si>
  <si>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</si>
  <si>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</si>
  <si>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</si>
  <si>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</si>
  <si>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</si>
  <si>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</si>
  <si>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</si>
  <si>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</si>
  <si>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</si>
  <si>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</si>
  <si>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</si>
  <si>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</si>
  <si>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</si>
  <si>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</si>
  <si>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</si>
  <si>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</si>
  <si>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</si>
  <si>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</si>
  <si>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</si>
  <si>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</si>
  <si>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</si>
  <si>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</si>
  <si>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</si>
  <si>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</si>
  <si>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</si>
  <si>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</si>
  <si>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</si>
  <si>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</si>
  <si>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</si>
  <si>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</si>
  <si>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</si>
  <si>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</si>
  <si>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</si>
  <si>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</si>
  <si>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</si>
  <si>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</si>
  <si>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</si>
  <si>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</si>
  <si>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</si>
  <si>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</si>
  <si>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</si>
  <si>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</si>
  <si>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</si>
  <si>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</si>
  <si>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</si>
  <si>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</si>
  <si>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</si>
  <si>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</si>
  <si>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</si>
  <si>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</si>
  <si>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</si>
  <si>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</si>
  <si>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</si>
  <si>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</si>
  <si>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</si>
  <si>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</si>
  <si>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</si>
  <si>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</si>
  <si>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</si>
  <si>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</si>
  <si>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</si>
  <si>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</si>
  <si>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</si>
  <si>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</si>
  <si>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</si>
  <si>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</si>
  <si>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</si>
  <si>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</si>
  <si>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</si>
  <si>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</si>
  <si>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</si>
  <si>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</si>
  <si>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</si>
  <si>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</si>
  <si>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</si>
  <si>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</si>
  <si>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</si>
  <si>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</si>
  <si>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</si>
  <si>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</si>
  <si>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</si>
  <si>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</si>
  <si>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</si>
  <si>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</si>
  <si>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</si>
  <si>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</si>
  <si>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</si>
  <si>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</si>
  <si>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</si>
  <si>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</si>
  <si>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</si>
  <si>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</si>
  <si>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</si>
  <si>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</si>
  <si>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</si>
  <si>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</si>
  <si>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</si>
  <si>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</si>
  <si>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</si>
  <si>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</si>
  <si>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</si>
  <si>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</si>
  <si>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</si>
  <si>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</si>
  <si>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</si>
  <si>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</si>
  <si>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</si>
  <si>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</si>
  <si>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</si>
  <si>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</si>
  <si>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</si>
  <si>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</si>
  <si>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</si>
  <si>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</si>
  <si>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</si>
  <si>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</si>
  <si>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</si>
  <si>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</si>
  <si>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</si>
  <si>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</si>
  <si>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</si>
  <si>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</si>
  <si>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</si>
  <si>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</si>
  <si>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</si>
  <si>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</si>
  <si>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</si>
  <si>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</si>
  <si>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</si>
  <si>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</si>
  <si>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</si>
  <si>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</si>
  <si>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</si>
  <si>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</si>
  <si>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</si>
  <si>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</si>
  <si>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</si>
  <si>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</si>
  <si>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</si>
  <si>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</si>
  <si>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</si>
  <si>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</si>
  <si>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</si>
  <si>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</si>
  <si>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</si>
  <si>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</si>
  <si>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</si>
  <si>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</si>
  <si>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</si>
  <si>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</si>
  <si>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</si>
  <si>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</si>
  <si>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</si>
  <si>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</si>
  <si>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</si>
  <si>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</si>
  <si>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</si>
  <si>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</si>
  <si>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</si>
  <si>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</si>
  <si>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</si>
  <si>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</si>
  <si>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</si>
  <si>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</si>
  <si>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</si>
  <si>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</si>
  <si>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</si>
  <si>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</si>
  <si>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</si>
  <si>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</si>
  <si>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</si>
  <si>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</si>
  <si>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</si>
  <si>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</si>
  <si>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</si>
  <si>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</si>
  <si>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</si>
  <si>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</si>
  <si>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</si>
  <si>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</si>
  <si>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</si>
  <si>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</si>
  <si>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</si>
  <si>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</si>
  <si>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</si>
  <si>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</si>
  <si>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</si>
  <si>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</si>
  <si>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</si>
  <si>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</si>
  <si>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</si>
  <si>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</si>
  <si>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</si>
  <si>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</si>
  <si>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</si>
  <si>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</si>
  <si>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</si>
  <si>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</si>
  <si>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</si>
  <si>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</si>
  <si>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</si>
  <si>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</si>
  <si>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</si>
  <si>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</si>
  <si>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</si>
  <si>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</si>
  <si>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</si>
  <si>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</si>
  <si>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</si>
  <si>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</si>
  <si>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</si>
  <si>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</si>
  <si>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</si>
  <si>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</si>
  <si>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</si>
  <si>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</si>
  <si>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</si>
  <si>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</si>
  <si>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</si>
  <si>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</si>
  <si>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</si>
  <si>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</si>
  <si>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</si>
  <si>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</si>
  <si>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</si>
  <si>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</si>
  <si>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</si>
  <si>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</si>
  <si>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</si>
  <si>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</si>
  <si>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</si>
  <si>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</si>
  <si>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</si>
  <si>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</si>
  <si>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</si>
  <si>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</si>
  <si>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</si>
  <si>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</si>
  <si>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</si>
  <si>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</si>
  <si>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</si>
  <si>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</si>
  <si>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</si>
  <si>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</si>
  <si>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</si>
  <si>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</si>
  <si>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</si>
  <si>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</si>
  <si>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</si>
  <si>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</si>
  <si>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</si>
  <si>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</si>
  <si>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</si>
  <si>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</si>
  <si>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</si>
  <si>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</si>
  <si>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</si>
  <si>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</si>
  <si>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</si>
  <si>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</si>
  <si>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</si>
  <si>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</si>
  <si>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</si>
  <si>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</si>
  <si>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</si>
  <si>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</si>
  <si>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</si>
  <si>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</si>
  <si>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</si>
  <si>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</si>
  <si>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</si>
  <si>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</si>
  <si>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</si>
  <si>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</si>
  <si>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</si>
  <si>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</si>
  <si>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</si>
  <si>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</si>
  <si>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</si>
  <si>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</si>
  <si>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</si>
  <si>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</si>
  <si>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</si>
  <si>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</si>
  <si>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</si>
  <si>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</si>
  <si>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</si>
  <si>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</si>
  <si>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</si>
  <si>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</si>
  <si>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</si>
  <si>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</si>
  <si>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</si>
  <si>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</si>
  <si>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</si>
  <si>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</si>
  <si>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</si>
  <si>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</si>
  <si>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</si>
  <si>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</si>
  <si>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</si>
  <si>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</si>
  <si>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</si>
  <si>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</si>
  <si>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</si>
  <si>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</si>
  <si>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</si>
  <si>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</si>
  <si>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</si>
  <si>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</si>
  <si>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</si>
  <si>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</si>
  <si>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</si>
  <si>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</si>
  <si>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</si>
  <si>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</si>
  <si>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</si>
  <si>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</si>
  <si>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</si>
  <si>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</si>
  <si>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</si>
  <si>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</si>
  <si>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</si>
  <si>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</si>
  <si>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</si>
  <si>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</si>
  <si>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</si>
  <si>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</si>
  <si>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</si>
  <si>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</si>
  <si>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</si>
  <si>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</si>
  <si>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</si>
  <si>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</si>
  <si>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</si>
  <si>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</si>
  <si>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</si>
  <si>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</si>
  <si>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</si>
  <si>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</si>
  <si>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</si>
  <si>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</si>
  <si>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</si>
  <si>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</si>
  <si>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</si>
  <si>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</si>
  <si>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</si>
  <si>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</si>
  <si>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</si>
  <si>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</si>
  <si>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</si>
  <si>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</si>
  <si>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</si>
  <si>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</si>
  <si>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</si>
  <si>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</si>
  <si>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</si>
  <si>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</si>
  <si>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</si>
  <si>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</si>
  <si>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</si>
  <si>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</si>
  <si>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</si>
  <si>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</si>
  <si>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</si>
  <si>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</si>
  <si>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</si>
  <si>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</si>
  <si>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</si>
  <si>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</si>
  <si>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</si>
  <si>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</si>
  <si>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</si>
  <si>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</si>
  <si>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</si>
  <si>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</si>
  <si>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</si>
  <si>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</si>
  <si>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</si>
  <si>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</si>
  <si>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</si>
  <si>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</si>
  <si>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</si>
  <si>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</si>
  <si>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</si>
  <si>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</si>
  <si>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</si>
  <si>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</si>
  <si>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</si>
  <si>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</si>
  <si>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</si>
  <si>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</si>
  <si>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</si>
  <si>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</si>
  <si>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</si>
  <si>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</si>
  <si>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</si>
  <si>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</si>
  <si>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</si>
  <si>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</si>
  <si>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</si>
  <si>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</si>
  <si>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</si>
  <si>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</si>
  <si>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</si>
  <si>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</si>
  <si>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</si>
  <si>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</si>
  <si>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</si>
  <si>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</si>
  <si>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</si>
  <si>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</si>
  <si>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</si>
  <si>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</si>
  <si>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</si>
  <si>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</si>
  <si>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</si>
  <si>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</si>
  <si>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</si>
  <si>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</si>
  <si>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</si>
  <si>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</si>
  <si>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</si>
  <si>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</si>
  <si>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</si>
  <si>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</si>
  <si>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</si>
  <si>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</si>
  <si>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</si>
  <si>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</si>
  <si>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</si>
  <si>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</si>
  <si>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</si>
  <si>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</si>
  <si>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</si>
  <si>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</si>
  <si>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</si>
  <si>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</si>
  <si>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</si>
  <si>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</si>
  <si>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</si>
  <si>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</si>
  <si>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</si>
  <si>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</si>
  <si>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</si>
  <si>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</si>
  <si>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</si>
  <si>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</si>
  <si>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</si>
  <si>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</si>
  <si>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</si>
  <si>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</si>
  <si>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</si>
  <si>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</si>
  <si>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</si>
  <si>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</si>
  <si>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</si>
  <si>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</si>
  <si>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</si>
  <si>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</si>
  <si>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</si>
  <si>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</si>
  <si>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</si>
  <si>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</si>
  <si>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</si>
  <si>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</si>
  <si>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</si>
  <si>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</si>
  <si>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</si>
  <si>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</si>
  <si>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</si>
  <si>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</si>
  <si>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</si>
  <si>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</si>
  <si>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</si>
  <si>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</si>
  <si>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</si>
  <si>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</si>
  <si>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</si>
  <si>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</si>
  <si>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</si>
  <si>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</si>
  <si>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</si>
  <si>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</si>
  <si>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</si>
  <si>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</si>
  <si>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</si>
  <si>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</si>
  <si>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</si>
  <si>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</si>
  <si>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</si>
  <si>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</si>
  <si>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</si>
  <si>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</si>
  <si>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</si>
  <si>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</si>
  <si>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</si>
  <si>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</si>
  <si>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</si>
  <si>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</si>
  <si>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</si>
  <si>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</si>
  <si>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</si>
  <si>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</si>
  <si>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</si>
  <si>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</si>
  <si>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</si>
  <si>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</si>
  <si>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</si>
  <si>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</si>
  <si>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</si>
  <si>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</si>
  <si>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</si>
  <si>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</si>
  <si>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</si>
  <si>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</si>
  <si>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</si>
  <si>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</si>
  <si>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</si>
  <si>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</si>
  <si>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</si>
  <si>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</si>
  <si>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</si>
  <si>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</si>
  <si>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</si>
  <si>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</si>
  <si>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</si>
  <si>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</si>
  <si>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</si>
  <si>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</si>
  <si>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</si>
  <si>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</si>
  <si>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</si>
  <si>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</si>
  <si>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</si>
  <si>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</si>
  <si>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</si>
  <si>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</si>
  <si>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</si>
  <si>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</si>
  <si>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</si>
  <si>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</si>
  <si>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</si>
  <si>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</si>
  <si>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</si>
  <si>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</si>
  <si>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</si>
  <si>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</si>
  <si>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</si>
  <si>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</si>
  <si>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</si>
  <si>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</si>
  <si>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</si>
  <si>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</si>
  <si>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</si>
  <si>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</si>
  <si>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</si>
  <si>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</si>
  <si>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</si>
  <si>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</si>
  <si>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</si>
  <si>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</si>
  <si>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</si>
  <si>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</si>
  <si>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</si>
  <si>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</si>
  <si>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</si>
  <si>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</si>
  <si>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</si>
  <si>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</si>
  <si>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</si>
  <si>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</si>
  <si>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</si>
  <si>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</si>
  <si>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</si>
  <si>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</si>
  <si>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</si>
  <si>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</si>
  <si>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</si>
  <si>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</si>
  <si>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</si>
  <si>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</si>
  <si>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</si>
  <si>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</si>
  <si>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</si>
  <si>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</si>
  <si>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</si>
  <si>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</si>
  <si>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</si>
  <si>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</si>
  <si>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</si>
  <si>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</si>
  <si>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</si>
  <si>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</si>
  <si>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</si>
  <si>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</si>
  <si>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</si>
  <si>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</si>
  <si>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</si>
  <si>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</si>
  <si>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</si>
  <si>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</si>
  <si>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</si>
  <si>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</si>
  <si>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</si>
  <si>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</si>
  <si>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</si>
  <si>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</si>
  <si>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</si>
  <si>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</si>
  <si>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</si>
  <si>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</si>
  <si>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</si>
  <si>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</si>
  <si>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</si>
  <si>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</si>
  <si>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</si>
  <si>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</si>
  <si>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</si>
  <si>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</si>
  <si>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</si>
  <si>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</si>
  <si>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</si>
  <si>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</si>
  <si>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</si>
  <si>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</si>
  <si>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</si>
  <si>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</si>
  <si>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</si>
  <si>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</si>
  <si>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</si>
  <si>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</si>
  <si>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</si>
  <si>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</si>
  <si>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</si>
  <si>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</si>
  <si>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</si>
  <si>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</si>
  <si>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</si>
  <si>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</si>
  <si>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</si>
  <si>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</si>
  <si>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</si>
  <si>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</si>
  <si>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</si>
  <si>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</si>
  <si>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</si>
  <si>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</si>
  <si>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</si>
  <si>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</si>
  <si>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</si>
  <si>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</si>
  <si>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</si>
  <si>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</si>
  <si>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</si>
  <si>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</si>
  <si>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</si>
  <si>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</si>
  <si>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</si>
  <si>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</si>
  <si>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</si>
  <si>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</si>
  <si>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</si>
  <si>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</si>
  <si>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</si>
  <si>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</si>
  <si>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</si>
  <si>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</si>
  <si>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</si>
  <si>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</si>
  <si>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</si>
  <si>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</si>
  <si>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</si>
  <si>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</si>
  <si>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</si>
  <si>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</si>
  <si>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</si>
  <si>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</si>
  <si>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</si>
  <si>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</si>
  <si>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</si>
  <si>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</si>
  <si>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</si>
  <si>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</si>
  <si>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</si>
  <si>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</si>
  <si>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</si>
  <si>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</si>
  <si>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</si>
  <si>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</si>
  <si>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</si>
  <si>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</si>
  <si>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</si>
  <si>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</si>
  <si>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</si>
  <si>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</si>
  <si>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</si>
  <si>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</si>
  <si>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</si>
  <si>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</si>
  <si>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</si>
  <si>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</si>
  <si>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</si>
  <si>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</si>
  <si>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</si>
  <si>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</si>
  <si>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</si>
  <si>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</si>
  <si>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</si>
  <si>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</si>
  <si>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</si>
  <si>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</si>
  <si>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</si>
  <si>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</si>
  <si>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</si>
  <si>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</si>
  <si>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</si>
  <si>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</si>
  <si>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</si>
  <si>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</si>
  <si>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</si>
  <si>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</si>
  <si>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</si>
  <si>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</si>
  <si>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</si>
  <si>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</si>
  <si>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</si>
  <si>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</si>
  <si>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</si>
  <si>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</si>
  <si>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</si>
  <si>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</si>
  <si>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</si>
  <si>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</si>
  <si>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</si>
  <si>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</si>
  <si>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</si>
  <si>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</si>
  <si>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</si>
  <si>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</si>
  <si>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</si>
  <si>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</si>
  <si>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</si>
  <si>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</si>
  <si>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</si>
  <si>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</si>
  <si>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</si>
  <si>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</si>
  <si>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</si>
  <si>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</si>
  <si>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</si>
  <si>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</si>
  <si>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</si>
  <si>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</si>
  <si>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</si>
  <si>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</si>
  <si>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</si>
  <si>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</si>
  <si>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</si>
  <si>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</si>
  <si>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</si>
  <si>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</si>
  <si>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</si>
  <si>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</si>
  <si>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</si>
  <si>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</si>
  <si>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</si>
  <si>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</si>
  <si>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</si>
  <si>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</si>
  <si>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</si>
  <si>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</si>
  <si>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</si>
  <si>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</si>
  <si>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</si>
  <si>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</si>
  <si>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</si>
  <si>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</si>
  <si>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</si>
  <si>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</si>
  <si>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</si>
  <si>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</si>
  <si>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</si>
  <si>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</si>
  <si>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</si>
  <si>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</si>
  <si>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</si>
  <si>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</si>
  <si>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</si>
  <si>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</si>
  <si>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</si>
  <si>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</si>
  <si>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</si>
  <si>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</si>
  <si>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</si>
  <si>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</si>
  <si>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</si>
  <si>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</si>
  <si>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</si>
  <si>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</si>
  <si>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</si>
  <si>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</si>
  <si>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</si>
  <si>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</si>
  <si>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</si>
  <si>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</si>
  <si>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</si>
  <si>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</si>
  <si>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</si>
  <si>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</si>
  <si>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</si>
  <si>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</si>
  <si>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</si>
  <si>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</si>
  <si>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</si>
  <si>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</si>
  <si>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</si>
  <si>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</si>
  <si>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</si>
  <si>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</si>
  <si>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</si>
  <si>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</si>
  <si>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</si>
  <si>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</si>
  <si>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</si>
  <si>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</si>
  <si>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</si>
  <si>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</si>
  <si>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</si>
  <si>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</si>
  <si>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</si>
  <si>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</si>
  <si>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</si>
  <si>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</si>
  <si>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</si>
  <si>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</si>
  <si>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</si>
  <si>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</si>
  <si>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</si>
  <si>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</si>
  <si>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</si>
  <si>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</si>
  <si>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</si>
  <si>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</si>
  <si>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</si>
  <si>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</si>
  <si>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</si>
  <si>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</si>
  <si>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</si>
  <si>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</si>
  <si>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</si>
  <si>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</si>
  <si>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</si>
  <si>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</si>
  <si>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</si>
  <si>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</si>
  <si>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</si>
  <si>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</si>
  <si>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</si>
  <si>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</si>
  <si>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</si>
  <si>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</si>
  <si>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</si>
  <si>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</si>
  <si>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</si>
  <si>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</si>
  <si>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</si>
  <si>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</si>
  <si>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</si>
  <si>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</si>
  <si>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</si>
  <si>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</si>
  <si>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</si>
  <si>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</si>
  <si>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</si>
  <si>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</si>
  <si>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</si>
  <si>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</si>
  <si>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</si>
  <si>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</si>
  <si>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</si>
  <si>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</si>
  <si>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</si>
  <si>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</si>
  <si>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</si>
  <si>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</si>
  <si>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</si>
  <si>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</si>
  <si>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</si>
  <si>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</si>
  <si>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</si>
  <si>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</si>
  <si>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</si>
  <si>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</si>
  <si>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</si>
  <si>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</si>
  <si>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</si>
  <si>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</si>
  <si>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</si>
  <si>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</si>
  <si>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</si>
  <si>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</si>
  <si>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</si>
  <si>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</si>
  <si>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</si>
  <si>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</si>
  <si>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</si>
  <si>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</si>
  <si>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</si>
  <si>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</si>
  <si>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</si>
  <si>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</si>
  <si>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</si>
  <si>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</si>
  <si>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</si>
  <si>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</si>
  <si>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</si>
  <si>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</si>
  <si>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</si>
  <si>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</si>
  <si>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</si>
  <si>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</si>
  <si>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</si>
  <si>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</si>
  <si>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</si>
  <si>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</si>
  <si>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</si>
  <si>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</si>
  <si>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</si>
  <si>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</si>
  <si>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</si>
  <si>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</si>
  <si>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</si>
  <si>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</si>
  <si>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</si>
  <si>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</si>
  <si>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</si>
  <si>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</si>
  <si>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</si>
  <si>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</si>
  <si>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</si>
  <si>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</si>
  <si>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</si>
  <si>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</si>
  <si>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</si>
  <si>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</si>
  <si>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</si>
  <si>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</si>
  <si>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</si>
  <si>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</si>
  <si>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</si>
  <si>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</si>
  <si>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</si>
  <si>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</si>
  <si>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</si>
  <si>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</si>
  <si>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</si>
  <si>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</si>
  <si>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</si>
  <si>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</si>
  <si>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</si>
  <si>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</si>
  <si>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</si>
  <si>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</si>
  <si>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</si>
  <si>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</si>
  <si>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</si>
  <si>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</si>
  <si>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</si>
  <si>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</si>
  <si>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</si>
  <si>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</si>
  <si>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</si>
  <si>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</si>
  <si>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</si>
  <si>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</si>
  <si>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</si>
  <si>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</si>
  <si>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</si>
  <si>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</si>
  <si>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</si>
  <si>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</si>
  <si>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</si>
  <si>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</si>
  <si>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</si>
  <si>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</si>
  <si>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</si>
  <si>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</si>
  <si>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</si>
  <si>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</si>
  <si>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</si>
  <si>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</si>
  <si>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</si>
  <si>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</si>
  <si>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</si>
  <si>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</si>
  <si>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</si>
  <si>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</si>
  <si>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</si>
  <si>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</si>
  <si>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</si>
  <si>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</si>
  <si>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</si>
  <si>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</si>
  <si>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</si>
  <si>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</si>
  <si>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</si>
  <si>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</si>
  <si>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</si>
  <si>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</si>
  <si>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</si>
  <si>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</si>
  <si>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</si>
  <si>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</si>
  <si>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</si>
  <si>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</si>
  <si>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</si>
  <si>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</si>
  <si>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</si>
  <si>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</si>
  <si>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</si>
  <si>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</si>
  <si>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</si>
  <si>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</si>
  <si>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</si>
  <si>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</si>
  <si>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</si>
  <si>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</si>
  <si>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</si>
  <si>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</si>
  <si>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</si>
  <si>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</si>
  <si>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</si>
  <si>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</si>
  <si>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</si>
  <si>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</si>
  <si>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</si>
  <si>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</si>
  <si>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</si>
  <si>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</si>
  <si>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</si>
  <si>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</si>
  <si>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</si>
  <si>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</si>
  <si>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</si>
  <si>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</si>
  <si>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</si>
  <si>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</si>
  <si>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</si>
  <si>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</si>
  <si>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</si>
  <si>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</si>
  <si>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</si>
  <si>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</si>
  <si>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</si>
  <si>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</si>
  <si>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</si>
  <si>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</si>
  <si>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</si>
  <si>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</si>
  <si>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</si>
  <si>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</si>
  <si>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</si>
  <si>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</si>
  <si>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</si>
  <si>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</si>
  <si>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</si>
  <si>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</si>
  <si>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</si>
  <si>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</si>
  <si>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</si>
  <si>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</si>
  <si>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</si>
  <si>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</si>
  <si>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</si>
  <si>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</si>
  <si>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</si>
  <si>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</si>
  <si>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</si>
  <si>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</si>
  <si>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</si>
  <si>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</si>
  <si>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</si>
  <si>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</si>
  <si>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</si>
  <si>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</si>
  <si>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</si>
  <si>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</si>
  <si>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</si>
  <si>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</si>
  <si>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</si>
  <si>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</si>
  <si>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</si>
  <si>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</si>
  <si>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</si>
  <si>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</si>
  <si>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</si>
  <si>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</si>
  <si>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</si>
  <si>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</si>
  <si>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</si>
  <si>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</si>
  <si>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</si>
  <si>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</si>
  <si>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</si>
  <si>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</si>
  <si>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</si>
  <si>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</si>
  <si>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</si>
  <si>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</si>
  <si>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</si>
  <si>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</si>
  <si>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</si>
  <si>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</si>
  <si>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</si>
  <si>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</si>
  <si>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</si>
  <si>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</si>
  <si>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</si>
  <si>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</si>
  <si>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</si>
  <si>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</si>
  <si>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</si>
  <si>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</si>
  <si>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</si>
  <si>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</si>
  <si>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</si>
  <si>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</si>
  <si>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</si>
  <si>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</si>
  <si>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</si>
  <si>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</si>
  <si>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</si>
  <si>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</si>
  <si>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</si>
  <si>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</si>
  <si>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</si>
  <si>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</si>
  <si>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</si>
  <si>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</si>
  <si>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</si>
  <si>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</si>
  <si>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</si>
  <si>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</si>
  <si>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</si>
  <si>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</si>
  <si>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</si>
  <si>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</si>
  <si>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</si>
  <si>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</si>
  <si>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</si>
  <si>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</si>
  <si>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</si>
  <si>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</si>
  <si>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</si>
  <si>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</si>
  <si>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</si>
  <si>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</si>
  <si>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</si>
  <si>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</si>
  <si>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</si>
  <si>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</si>
  <si>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</si>
  <si>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</si>
  <si>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</si>
  <si>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</si>
  <si>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</si>
  <si>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</si>
  <si>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</si>
  <si>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</si>
  <si>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</si>
  <si>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</si>
  <si>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</si>
  <si>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</si>
  <si>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</si>
  <si>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</si>
  <si>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</si>
  <si>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</si>
  <si>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</si>
  <si>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</si>
  <si>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</si>
  <si>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</si>
  <si>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</si>
  <si>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</si>
  <si>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</si>
  <si>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</si>
  <si>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</si>
  <si>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</si>
  <si>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</si>
  <si>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</si>
  <si>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</si>
  <si>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</si>
  <si>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</si>
  <si>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</si>
  <si>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</si>
  <si>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</si>
  <si>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</si>
  <si>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</si>
  <si>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</si>
  <si>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</si>
  <si>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</si>
  <si>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</si>
  <si>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</si>
  <si>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</si>
  <si>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</si>
  <si>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</si>
  <si>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</si>
  <si>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</si>
  <si>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</si>
  <si>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</si>
  <si>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</si>
  <si>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</si>
  <si>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</si>
  <si>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</si>
  <si>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</si>
  <si>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</si>
  <si>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</si>
  <si>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</si>
  <si>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</si>
  <si>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</si>
  <si>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</si>
  <si>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</si>
  <si>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</si>
  <si>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</si>
  <si>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</si>
  <si>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</si>
  <si>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</si>
  <si>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</si>
  <si>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</si>
  <si>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</si>
  <si>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</si>
  <si>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</si>
  <si>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</si>
  <si>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</si>
  <si>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</si>
  <si>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</si>
  <si>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</si>
  <si>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</si>
  <si>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</si>
  <si>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</si>
  <si>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</si>
  <si>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</si>
  <si>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</si>
  <si>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</si>
  <si>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</si>
  <si>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</si>
  <si>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</si>
  <si>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</si>
  <si>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</si>
  <si>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</si>
  <si>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</si>
  <si>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</si>
  <si>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</si>
  <si>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</si>
  <si>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</si>
  <si>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</si>
  <si>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</si>
  <si>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</si>
  <si>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</si>
  <si>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</si>
  <si>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</si>
  <si>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</si>
  <si>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</si>
  <si>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</si>
  <si>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</si>
  <si>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</si>
  <si>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</si>
  <si>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</si>
  <si>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</si>
  <si>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</si>
  <si>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</si>
  <si>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</si>
  <si>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</si>
  <si>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</si>
  <si>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</si>
  <si>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</si>
  <si>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</si>
  <si>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</si>
  <si>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</si>
  <si>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</si>
  <si>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</si>
  <si>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</si>
  <si>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</si>
  <si>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</si>
  <si>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</si>
  <si>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</si>
  <si>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</si>
  <si>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</si>
  <si>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</si>
  <si>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</si>
  <si>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</si>
  <si>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</si>
  <si>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</si>
  <si>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</si>
  <si>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</si>
  <si>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</si>
  <si>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</si>
  <si>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</si>
  <si>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</si>
  <si>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</si>
  <si>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</si>
  <si>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</si>
  <si>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</si>
  <si>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</si>
  <si>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</si>
  <si>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</si>
  <si>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</si>
  <si>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</si>
  <si>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</si>
  <si>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</si>
  <si>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</si>
  <si>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</si>
  <si>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</si>
  <si>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</si>
  <si>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</si>
  <si>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</si>
  <si>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</si>
  <si>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</si>
  <si>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</si>
  <si>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</si>
  <si>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</si>
  <si>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</si>
  <si>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</si>
  <si>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</si>
  <si>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</si>
  <si>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</si>
  <si>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</si>
  <si>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</si>
  <si>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</si>
  <si>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</si>
  <si>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</si>
  <si>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</si>
  <si>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</si>
  <si>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</si>
  <si>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</si>
  <si>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</si>
  <si>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</si>
  <si>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</si>
  <si>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</si>
  <si>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</si>
  <si>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</si>
  <si>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</si>
  <si>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</si>
  <si>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</si>
  <si>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</si>
  <si>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</si>
  <si>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</si>
  <si>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</si>
  <si>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</si>
  <si>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</si>
  <si>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</si>
  <si>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</si>
  <si>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</si>
  <si>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</si>
  <si>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</si>
  <si>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</si>
  <si>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</si>
  <si>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</si>
  <si>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</si>
  <si>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</si>
  <si>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</si>
  <si>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</si>
  <si>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</si>
  <si>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</si>
  <si>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</si>
  <si>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</si>
  <si>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</si>
  <si>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</si>
  <si>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</si>
  <si>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</si>
  <si>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</si>
  <si>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</si>
  <si>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</si>
  <si>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</si>
  <si>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</si>
  <si>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</si>
  <si>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</si>
  <si>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</si>
  <si>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</si>
  <si>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</si>
  <si>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</si>
  <si>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</si>
  <si>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</si>
  <si>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</si>
  <si>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</si>
  <si>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</si>
  <si>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</si>
  <si>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</si>
  <si>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</si>
  <si>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</si>
  <si>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</si>
  <si>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</si>
  <si>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</si>
  <si>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</si>
  <si>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</si>
  <si>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</si>
  <si>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</si>
  <si>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</si>
  <si>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</si>
  <si>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</si>
  <si>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</si>
  <si>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</si>
  <si>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</si>
  <si>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</si>
  <si>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</si>
  <si>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</si>
  <si>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</si>
  <si>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</si>
  <si>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</si>
  <si>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</si>
  <si>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</si>
  <si>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</si>
  <si>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</si>
  <si>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</si>
  <si>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</si>
  <si>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</si>
  <si>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</si>
  <si>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</si>
  <si>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</si>
  <si>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</si>
  <si>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</si>
  <si>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</si>
  <si>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</si>
  <si>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</si>
  <si>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</si>
  <si>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</si>
  <si>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</si>
  <si>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</si>
  <si>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</si>
  <si>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</si>
  <si>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</si>
  <si>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</si>
  <si>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</si>
  <si>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</si>
  <si>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</si>
  <si>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</si>
  <si>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</si>
  <si>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</si>
  <si>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</si>
  <si>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</si>
  <si>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</si>
  <si>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</si>
  <si>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</si>
  <si>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</si>
  <si>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</si>
  <si>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</si>
  <si>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</si>
  <si>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</si>
  <si>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</si>
  <si>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</si>
  <si>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</si>
  <si>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</si>
  <si>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</si>
  <si>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</si>
  <si>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</si>
  <si>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</si>
  <si>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</si>
  <si>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</si>
  <si>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</si>
  <si>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</si>
  <si>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</si>
  <si>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</si>
  <si>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</si>
  <si>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</si>
  <si>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</si>
  <si>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</si>
  <si>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</si>
  <si>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</si>
  <si>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</si>
  <si>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</si>
  <si>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</si>
  <si>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</si>
  <si>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</si>
  <si>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</si>
  <si>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</si>
  <si>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</si>
  <si>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</si>
  <si>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</si>
  <si>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</si>
  <si>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</si>
  <si>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</si>
  <si>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</si>
  <si>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</si>
  <si>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</si>
  <si>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</si>
  <si>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</si>
  <si>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</si>
  <si>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</si>
  <si>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</si>
  <si>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</si>
  <si>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</si>
  <si>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</si>
  <si>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</si>
  <si>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</si>
  <si>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</si>
  <si>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</si>
  <si>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</si>
  <si>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</si>
  <si>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</si>
  <si>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</si>
  <si>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</si>
  <si>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</si>
  <si>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</si>
  <si>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</si>
  <si>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</si>
  <si>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</si>
  <si>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</si>
  <si>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</si>
  <si>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</si>
  <si>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</si>
  <si>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</si>
  <si>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</si>
  <si>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</si>
  <si>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</si>
  <si>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</si>
  <si>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</si>
  <si>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</si>
  <si>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</si>
  <si>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</si>
  <si>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</si>
  <si>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</si>
  <si>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</si>
  <si>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</si>
  <si>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</si>
  <si>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</si>
  <si>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</si>
  <si>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</si>
  <si>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</si>
  <si>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</si>
  <si>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</si>
  <si>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</si>
  <si>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</si>
  <si>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</si>
  <si>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</si>
  <si>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</si>
  <si>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</si>
  <si>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</si>
  <si>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</si>
  <si>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</si>
  <si>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</si>
  <si>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</si>
  <si>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</si>
  <si>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</si>
  <si>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</si>
  <si>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</si>
  <si>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</si>
  <si>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</si>
  <si>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</si>
  <si>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</si>
  <si>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</si>
  <si>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</si>
  <si>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</si>
  <si>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</si>
  <si>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</si>
  <si>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</si>
  <si>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</si>
  <si>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</si>
  <si>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</si>
  <si>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</si>
  <si>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</si>
  <si>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</si>
  <si>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</si>
  <si>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</si>
  <si>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</si>
  <si>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</si>
  <si>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</si>
  <si>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</si>
  <si>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</si>
  <si>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</si>
  <si>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</si>
  <si>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</si>
  <si>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</si>
  <si>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</si>
  <si>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</si>
  <si>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</si>
  <si>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</si>
  <si>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</si>
  <si>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</si>
  <si>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</si>
  <si>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</si>
  <si>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</si>
  <si>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</si>
  <si>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</si>
  <si>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</si>
  <si>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</si>
  <si>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</si>
  <si>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</si>
  <si>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</si>
  <si>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</si>
  <si>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</si>
  <si>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</si>
  <si>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</si>
  <si>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</si>
  <si>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</si>
  <si>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</si>
  <si>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</si>
  <si>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</si>
  <si>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</si>
  <si>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</si>
  <si>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</si>
  <si>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</si>
  <si>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</si>
  <si>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</si>
  <si>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</si>
  <si>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</si>
  <si>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</si>
  <si>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</si>
  <si>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</si>
  <si>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</si>
  <si>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</si>
  <si>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</si>
  <si>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</si>
  <si>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</si>
  <si>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</si>
  <si>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</si>
  <si>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</si>
  <si>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</si>
  <si>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</si>
  <si>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</si>
  <si>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</si>
  <si>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</si>
  <si>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</si>
  <si>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</si>
  <si>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</si>
  <si>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</si>
  <si>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</si>
  <si>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</si>
  <si>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</si>
  <si>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</si>
  <si>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</si>
  <si>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</si>
  <si>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</si>
  <si>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</si>
  <si>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</si>
  <si>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</si>
  <si>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</si>
  <si>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</si>
  <si>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</si>
  <si>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</si>
  <si>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</si>
  <si>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</si>
  <si>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</si>
  <si>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</si>
  <si>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</si>
  <si>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</si>
  <si>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</si>
  <si>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</si>
  <si>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</si>
  <si>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</si>
  <si>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</si>
  <si>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</si>
  <si>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</si>
  <si>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</si>
  <si>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</si>
  <si>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</si>
  <si>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</si>
  <si>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</si>
  <si>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</si>
  <si>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</si>
  <si>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</si>
  <si>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</si>
  <si>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</si>
  <si>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</si>
  <si>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</si>
  <si>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</si>
  <si>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</si>
  <si>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</si>
  <si>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</si>
  <si>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</si>
  <si>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</si>
  <si>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</si>
  <si>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</si>
  <si>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</si>
  <si>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</si>
  <si>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</si>
  <si>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</si>
  <si>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</si>
  <si>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</si>
  <si>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</si>
  <si>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</si>
  <si>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</si>
  <si>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</si>
  <si>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</si>
  <si>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</si>
  <si>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</si>
  <si>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</si>
  <si>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</si>
  <si>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</si>
  <si>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</si>
  <si>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</si>
  <si>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</si>
  <si>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</si>
  <si>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</si>
  <si>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</si>
  <si>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</si>
  <si>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</si>
  <si>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</si>
  <si>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</si>
  <si>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</si>
  <si>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</si>
  <si>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</si>
  <si>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</si>
  <si>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</si>
  <si>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</si>
  <si>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</si>
  <si>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</si>
  <si>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</si>
  <si>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</si>
  <si>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</si>
  <si>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</si>
  <si>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</si>
  <si>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</si>
  <si>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</si>
  <si>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</si>
  <si>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</si>
  <si>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</si>
  <si>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</si>
  <si>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</si>
  <si>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</si>
  <si>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</si>
  <si>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</si>
  <si>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</si>
  <si>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</si>
  <si>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</si>
  <si>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</si>
  <si>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</si>
  <si>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</si>
  <si>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</si>
  <si>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</si>
  <si>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</si>
  <si>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</si>
  <si>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</si>
  <si>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</si>
  <si>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</si>
  <si>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</si>
  <si>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</si>
  <si>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</si>
  <si>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</si>
  <si>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</si>
  <si>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</si>
  <si>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</si>
  <si>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</si>
  <si>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</si>
  <si>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</si>
  <si>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</si>
  <si>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</si>
  <si>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</si>
  <si>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</si>
  <si>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</si>
  <si>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</si>
  <si>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</si>
  <si>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</si>
  <si>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</si>
  <si>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</si>
  <si>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</si>
  <si>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</si>
  <si>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</si>
  <si>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</si>
  <si>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</si>
  <si>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</si>
  <si>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</si>
  <si>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</si>
  <si>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</si>
  <si>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</si>
  <si>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</si>
  <si>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</si>
  <si>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</si>
  <si>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</si>
  <si>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</si>
  <si>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</si>
  <si>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</si>
  <si>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</si>
  <si>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</si>
  <si>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</si>
  <si>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</si>
  <si>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</si>
  <si>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</si>
  <si>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</si>
  <si>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</si>
  <si>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</si>
  <si>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</si>
  <si>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</si>
  <si>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</si>
  <si>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</si>
  <si>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</si>
  <si>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</si>
  <si>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</si>
  <si>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</si>
  <si>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</si>
  <si>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</si>
  <si>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</si>
  <si>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</si>
  <si>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</si>
  <si>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</si>
  <si>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</si>
  <si>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</si>
  <si>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</si>
  <si>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</si>
  <si>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</si>
  <si>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</si>
  <si>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</si>
  <si>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</si>
  <si>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</si>
  <si>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</si>
  <si>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</si>
  <si>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</si>
  <si>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</si>
  <si>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</si>
  <si>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</si>
  <si>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</si>
  <si>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</si>
  <si>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</si>
  <si>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</si>
  <si>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</si>
  <si>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</si>
  <si>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</si>
  <si>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</si>
  <si>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</si>
  <si>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</si>
  <si>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</si>
  <si>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</si>
  <si>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</si>
  <si>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</si>
  <si>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</si>
  <si>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</si>
  <si>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</si>
  <si>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</si>
  <si>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</si>
  <si>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</si>
  <si>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</si>
  <si>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</si>
  <si>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</si>
  <si>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</si>
  <si>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</si>
  <si>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</si>
  <si>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</si>
  <si>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</si>
  <si>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</si>
  <si>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</si>
  <si>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</si>
  <si>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</si>
  <si>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</si>
  <si>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</si>
  <si>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</si>
  <si>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</si>
  <si>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</si>
  <si>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</si>
  <si>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</si>
  <si>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</si>
  <si>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</si>
  <si>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</si>
  <si>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</si>
  <si>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</si>
  <si>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</si>
  <si>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</si>
  <si>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</si>
  <si>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</si>
  <si>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</si>
  <si>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</si>
  <si>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</si>
  <si>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</si>
  <si>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</si>
  <si>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</si>
  <si>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</si>
  <si>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</si>
  <si>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</si>
  <si>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</si>
  <si>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</si>
  <si>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</si>
  <si>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</si>
  <si>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</si>
  <si>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</si>
  <si>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</si>
  <si>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</si>
  <si>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</si>
  <si>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</si>
  <si>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</si>
  <si>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</si>
  <si>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</si>
  <si>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</si>
  <si>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</si>
  <si>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</si>
  <si>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</si>
  <si>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</si>
  <si>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</si>
  <si>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</si>
  <si>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</si>
  <si>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</si>
  <si>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</si>
  <si>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</si>
  <si>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</si>
  <si>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</si>
  <si>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</si>
  <si>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</si>
  <si>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</si>
  <si>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</si>
  <si>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</si>
  <si>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</si>
  <si>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</si>
  <si>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</si>
  <si>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</si>
  <si>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</si>
  <si>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</si>
  <si>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</si>
  <si>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</si>
  <si>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</si>
  <si>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</si>
  <si>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</si>
  <si>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</si>
  <si>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</si>
  <si>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</si>
  <si>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</si>
  <si>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</si>
  <si>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</si>
  <si>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</si>
  <si>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</si>
  <si>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</si>
  <si>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</si>
  <si>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</si>
  <si>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</si>
  <si>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</si>
  <si>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</si>
  <si>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</si>
  <si>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</si>
  <si>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</si>
  <si>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</si>
  <si>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</si>
  <si>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</si>
  <si>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</si>
  <si>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</si>
  <si>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</si>
  <si>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</si>
  <si>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</si>
  <si>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</si>
  <si>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</si>
  <si>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</si>
  <si>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</si>
  <si>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</si>
  <si>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</si>
  <si>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</si>
  <si>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</si>
  <si>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</si>
  <si>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</si>
  <si>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</si>
  <si>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</si>
  <si>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</si>
  <si>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</si>
  <si>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</si>
  <si>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</si>
  <si>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</si>
  <si>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</si>
  <si>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</si>
  <si>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</si>
  <si>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</si>
  <si>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</si>
  <si>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</si>
  <si>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</si>
  <si>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</si>
  <si>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</si>
  <si>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</si>
  <si>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</si>
  <si>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</si>
  <si>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</si>
  <si>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</si>
  <si>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</si>
  <si>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</si>
  <si>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</si>
  <si>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</si>
  <si>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</si>
  <si>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</si>
  <si>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</si>
  <si>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</si>
  <si>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</si>
  <si>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</si>
  <si>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</si>
  <si>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</si>
  <si>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</si>
  <si>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</si>
  <si>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</si>
  <si>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</si>
  <si>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</si>
  <si>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</si>
  <si>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</si>
  <si>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</si>
  <si>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</si>
  <si>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</si>
  <si>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</si>
  <si>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</si>
  <si>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</si>
  <si>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</si>
  <si>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</si>
  <si>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</si>
  <si>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</si>
  <si>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</si>
  <si>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</si>
  <si>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</si>
  <si>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</si>
  <si>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</si>
  <si>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</si>
  <si>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</si>
  <si>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</si>
  <si>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</si>
  <si>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</si>
  <si>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</si>
  <si>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</si>
  <si>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</si>
  <si>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</si>
  <si>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</si>
  <si>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</si>
  <si>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</si>
  <si>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</si>
  <si>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</si>
  <si>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</si>
  <si>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</si>
  <si>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</si>
  <si>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</si>
  <si>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</si>
  <si>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</si>
  <si>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</si>
  <si>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</si>
  <si>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</si>
  <si>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</si>
  <si>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</si>
  <si>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</si>
  <si>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</si>
  <si>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</si>
  <si>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</si>
  <si>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</si>
  <si>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</si>
  <si>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</si>
  <si>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</si>
  <si>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</si>
  <si>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</si>
  <si>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</si>
  <si>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</si>
  <si>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</si>
  <si>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</si>
  <si>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</si>
  <si>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</si>
  <si>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</si>
  <si>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</si>
  <si>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</si>
  <si>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</si>
  <si>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</si>
  <si>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</si>
  <si>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</si>
  <si>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</si>
  <si>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</si>
  <si>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</si>
  <si>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</si>
  <si>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</si>
  <si>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</si>
  <si>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</si>
  <si>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</si>
  <si>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</si>
  <si>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</si>
  <si>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</si>
  <si>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</si>
  <si>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</si>
  <si>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</si>
  <si>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</si>
  <si>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</si>
  <si>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</si>
  <si>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</si>
  <si>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</si>
  <si>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</si>
  <si>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</si>
  <si>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</si>
  <si>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</si>
  <si>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</si>
  <si>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</si>
  <si>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</si>
  <si>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</si>
  <si>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</si>
  <si>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</si>
  <si>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</si>
  <si>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</si>
  <si>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</si>
  <si>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</si>
  <si>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</si>
  <si>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</si>
  <si>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</si>
  <si>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</si>
  <si>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</si>
  <si>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</si>
  <si>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</si>
  <si>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</si>
  <si>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</si>
  <si>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</si>
  <si>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</si>
  <si>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</si>
  <si>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</si>
  <si>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</si>
  <si>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</si>
  <si>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</si>
  <si>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</si>
  <si>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</si>
  <si>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</si>
  <si>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</si>
  <si>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</si>
  <si>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</si>
  <si>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</si>
  <si>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</si>
  <si>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</si>
  <si>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</si>
  <si>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</si>
  <si>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</si>
  <si>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</si>
  <si>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</si>
  <si>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</si>
  <si>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</si>
  <si>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</si>
  <si>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</si>
  <si>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</si>
  <si>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</si>
  <si>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</si>
  <si>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</si>
  <si>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</si>
  <si>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</si>
  <si>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</si>
  <si>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</si>
  <si>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</si>
  <si>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</si>
  <si>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</si>
  <si>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</si>
  <si>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</si>
  <si>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</si>
  <si>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</si>
  <si>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</si>
  <si>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</si>
  <si>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</si>
  <si>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</si>
  <si>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</si>
  <si>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</si>
  <si>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</si>
  <si>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</si>
  <si>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</si>
  <si>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</si>
  <si>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</si>
  <si>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</si>
  <si>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</si>
  <si>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</si>
  <si>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</si>
  <si>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</si>
  <si>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</si>
  <si>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</si>
  <si>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</si>
  <si>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</si>
  <si>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</si>
  <si>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</si>
  <si>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</si>
  <si>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</si>
  <si>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</si>
  <si>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</si>
  <si>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</si>
  <si>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</si>
  <si>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</si>
  <si>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</si>
  <si>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</si>
  <si>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</si>
  <si>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</si>
  <si>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</si>
  <si>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</si>
  <si>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</si>
  <si>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</si>
  <si>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</si>
  <si>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</si>
  <si>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</si>
  <si>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</si>
  <si>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</si>
  <si>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</si>
  <si>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</si>
  <si>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</si>
  <si>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</si>
  <si>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</si>
  <si>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</si>
  <si>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</si>
  <si>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</si>
  <si>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</si>
  <si>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</si>
  <si>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</si>
  <si>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</si>
  <si>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</si>
  <si>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</si>
  <si>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</si>
  <si>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</si>
  <si>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</si>
  <si>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</si>
  <si>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</si>
  <si>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</si>
  <si>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</si>
  <si>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</si>
  <si>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</si>
  <si>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</si>
  <si>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</si>
  <si>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</si>
  <si>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</si>
  <si>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</si>
  <si>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</si>
  <si>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</si>
  <si>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</si>
  <si>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</si>
  <si>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</si>
  <si>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</si>
  <si>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</si>
  <si>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</si>
  <si>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</si>
  <si>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</si>
  <si>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</si>
  <si>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</si>
  <si>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</si>
  <si>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</si>
  <si>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</si>
  <si>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</si>
  <si>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</si>
  <si>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</si>
  <si>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</si>
  <si>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</si>
  <si>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</si>
  <si>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</si>
  <si>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</si>
  <si>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</si>
  <si>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</si>
  <si>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</si>
  <si>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</si>
  <si>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</si>
  <si>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</si>
  <si>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</si>
  <si>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</si>
  <si>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</si>
  <si>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</si>
  <si>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</si>
  <si>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</si>
  <si>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</si>
  <si>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</si>
  <si>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</si>
  <si>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</si>
  <si>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</si>
  <si>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</si>
  <si>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</si>
  <si>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</si>
  <si>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</si>
  <si>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</si>
  <si>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</si>
  <si>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</si>
  <si>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</si>
  <si>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</si>
  <si>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</si>
  <si>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</si>
  <si>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</si>
  <si>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</si>
  <si>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</si>
  <si>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</si>
  <si>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</si>
  <si>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</si>
  <si>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</si>
  <si>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</si>
  <si>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</si>
  <si>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</si>
  <si>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</si>
  <si>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</si>
  <si>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</si>
  <si>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</si>
  <si>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</si>
  <si>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</si>
  <si>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</si>
  <si>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</si>
  <si>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</si>
  <si>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</si>
  <si>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</si>
  <si>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</si>
  <si>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</si>
  <si>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</si>
  <si>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</si>
  <si>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</si>
  <si>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</si>
  <si>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</si>
  <si>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</si>
  <si>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</si>
  <si>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</si>
  <si>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</si>
  <si>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</si>
  <si>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</si>
  <si>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</si>
  <si>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</si>
  <si>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</si>
  <si>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</si>
  <si>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</si>
  <si>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</si>
  <si>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</si>
  <si>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</si>
  <si>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</si>
  <si>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</si>
  <si>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</si>
  <si>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</si>
  <si>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</si>
  <si>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</si>
  <si>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</si>
  <si>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</si>
  <si>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</si>
  <si>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</si>
  <si>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</si>
  <si>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</si>
  <si>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</si>
  <si>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</si>
  <si>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</si>
  <si>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</si>
  <si>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</si>
  <si>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</si>
  <si>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</si>
  <si>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</si>
  <si>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</si>
  <si>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</si>
  <si>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</si>
  <si>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</si>
  <si>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</si>
  <si>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</si>
  <si>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</si>
  <si>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</si>
  <si>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</si>
  <si>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</si>
  <si>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</si>
  <si>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</si>
  <si>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</si>
  <si>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</si>
  <si>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</si>
  <si>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</si>
  <si>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</si>
  <si>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</si>
  <si>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</si>
  <si>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</si>
  <si>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</si>
  <si>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</si>
  <si>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</si>
  <si>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</si>
  <si>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</si>
  <si>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</si>
  <si>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</si>
  <si>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</si>
  <si>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</si>
  <si>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</si>
  <si>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</si>
  <si>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</si>
  <si>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</si>
  <si>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</si>
  <si>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</si>
  <si>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</si>
  <si>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</si>
  <si>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</si>
  <si>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</si>
  <si>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</si>
  <si>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</si>
  <si>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</si>
  <si>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</si>
  <si>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</si>
  <si>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</si>
  <si>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</si>
  <si>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</si>
  <si>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</si>
  <si>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</si>
  <si>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</si>
  <si>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</si>
  <si>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</si>
  <si>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</si>
  <si>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</si>
  <si>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</si>
  <si>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</si>
  <si>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</si>
  <si>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</si>
  <si>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</si>
  <si>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</si>
  <si>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</si>
  <si>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</si>
  <si>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</si>
  <si>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</si>
  <si>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</si>
  <si>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</si>
  <si>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</si>
  <si>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</si>
  <si>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</si>
  <si>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</si>
  <si>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</si>
  <si>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</si>
  <si>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</si>
  <si>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</si>
  <si>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</si>
  <si>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</si>
  <si>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</si>
  <si>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</si>
  <si>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</si>
  <si>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</si>
  <si>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</si>
  <si>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</si>
  <si>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</si>
  <si>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</si>
  <si>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</si>
  <si>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</si>
  <si>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</si>
  <si>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</si>
  <si>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</si>
  <si>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</si>
  <si>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</si>
  <si>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</si>
  <si>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</si>
  <si>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</si>
  <si>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</si>
  <si>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</si>
  <si>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</si>
  <si>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</si>
  <si>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</si>
  <si>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</si>
  <si>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</si>
  <si>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</si>
  <si>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</si>
  <si>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</si>
  <si>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</si>
  <si>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</si>
  <si>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</si>
  <si>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</si>
  <si>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</si>
  <si>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</si>
  <si>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</si>
  <si>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</si>
  <si>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</si>
  <si>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</si>
  <si>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</si>
  <si>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</si>
  <si>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</si>
  <si>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</si>
  <si>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</si>
  <si>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</si>
  <si>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</si>
  <si>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</si>
  <si>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</si>
  <si>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</si>
  <si>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</si>
  <si>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</si>
  <si>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</si>
  <si>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</si>
  <si>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</si>
  <si>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</si>
  <si>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</si>
  <si>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</si>
  <si>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</si>
  <si>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</si>
  <si>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</si>
  <si>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</si>
  <si>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</si>
  <si>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</si>
  <si>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</si>
  <si>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</si>
  <si>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</si>
  <si>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</si>
  <si>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</si>
  <si>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</si>
  <si>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</si>
  <si>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</si>
  <si>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</si>
  <si>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</si>
  <si>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</si>
  <si>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</si>
  <si>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</si>
  <si>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</si>
  <si>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</si>
  <si>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</si>
  <si>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</si>
  <si>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</si>
  <si>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</si>
  <si>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</si>
  <si>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</si>
  <si>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</si>
  <si>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</si>
  <si>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</si>
  <si>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</si>
  <si>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</si>
  <si>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</si>
  <si>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</si>
  <si>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</si>
  <si>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</si>
  <si>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</si>
  <si>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</si>
  <si>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</si>
  <si>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</si>
  <si>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</si>
  <si>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</si>
  <si>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</si>
  <si>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</si>
  <si>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</si>
  <si>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</si>
  <si>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</si>
  <si>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</si>
  <si>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</si>
  <si>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</si>
  <si>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</si>
  <si>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</si>
  <si>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</si>
  <si>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</si>
  <si>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</si>
  <si>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</si>
  <si>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</si>
  <si>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</si>
  <si>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</si>
  <si>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</si>
  <si>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</si>
  <si>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</si>
  <si>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</si>
  <si>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</si>
  <si>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</si>
  <si>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</si>
  <si>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</si>
  <si>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</si>
  <si>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</si>
  <si>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</si>
  <si>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</si>
  <si>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</si>
  <si>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</si>
  <si>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</si>
  <si>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</si>
  <si>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</si>
  <si>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</si>
  <si>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</si>
  <si>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</si>
  <si>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</si>
  <si>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</si>
  <si>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</si>
  <si>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</si>
  <si>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</si>
  <si>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</si>
  <si>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</si>
  <si>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</si>
  <si>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</si>
  <si>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</si>
  <si>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</si>
  <si>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</si>
  <si>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</si>
  <si>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</si>
  <si>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</si>
  <si>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</si>
  <si>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</si>
  <si>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</si>
  <si>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</si>
  <si>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</si>
  <si>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</si>
  <si>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</si>
  <si>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</si>
  <si>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</si>
  <si>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</si>
  <si>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</si>
  <si>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</si>
  <si>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</si>
  <si>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</si>
  <si>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</si>
  <si>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</si>
  <si>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</si>
  <si>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</si>
  <si>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</si>
  <si>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</si>
  <si>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</si>
  <si>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</si>
  <si>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</si>
  <si>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</si>
  <si>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</si>
  <si>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</si>
  <si>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</si>
  <si>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</si>
  <si>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</si>
  <si>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</si>
  <si>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</si>
  <si>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</si>
  <si>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</si>
  <si>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</si>
  <si>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</si>
  <si>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</si>
  <si>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</si>
  <si>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</si>
  <si>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</si>
  <si>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</si>
  <si>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</si>
  <si>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</si>
  <si>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</si>
  <si>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</si>
  <si>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</si>
  <si>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</si>
  <si>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</si>
  <si>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</si>
  <si>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</si>
  <si>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</si>
  <si>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</si>
  <si>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</si>
  <si>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</si>
  <si>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</si>
  <si>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</si>
  <si>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</si>
  <si>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</si>
  <si>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</si>
  <si>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</si>
  <si>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</si>
  <si>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</si>
  <si>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</si>
  <si>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</si>
  <si>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</si>
  <si>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</si>
  <si>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</si>
  <si>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</si>
  <si>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</si>
  <si>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</si>
  <si>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</si>
  <si>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</si>
  <si>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</si>
  <si>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</si>
  <si>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</si>
  <si>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</si>
  <si>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</si>
  <si>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</si>
  <si>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</si>
  <si>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</si>
  <si>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</si>
  <si>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</si>
  <si>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</si>
  <si>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</si>
  <si>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</si>
  <si>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</si>
  <si>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</si>
  <si>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</si>
  <si>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</si>
  <si>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</si>
  <si>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</si>
  <si>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</si>
  <si>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</si>
  <si>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</si>
  <si>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</si>
  <si>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</si>
  <si>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</si>
  <si>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</si>
  <si>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</si>
  <si>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</si>
  <si>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</si>
  <si>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</si>
  <si>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</si>
  <si>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</si>
  <si>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</si>
  <si>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</si>
  <si>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</si>
  <si>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</si>
  <si>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</si>
  <si>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</si>
  <si>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</si>
  <si>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</si>
  <si>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</si>
  <si>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</si>
  <si>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</si>
  <si>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</si>
  <si>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</si>
  <si>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</si>
  <si>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</si>
  <si>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</si>
  <si>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</si>
  <si>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</si>
  <si>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</si>
  <si>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</si>
  <si>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</si>
  <si>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</si>
  <si>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</si>
  <si>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</si>
  <si>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</si>
  <si>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</si>
  <si>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</si>
  <si>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</si>
  <si>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</si>
  <si>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</si>
  <si>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</si>
  <si>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</si>
  <si>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</si>
  <si>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</si>
  <si>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</si>
  <si>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</si>
  <si>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</si>
  <si>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</si>
  <si>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</si>
  <si>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</si>
  <si>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</si>
  <si>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</si>
  <si>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</si>
  <si>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</si>
  <si>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</si>
  <si>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</si>
  <si>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</si>
  <si>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</si>
  <si>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</si>
  <si>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</si>
  <si>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</si>
  <si>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</si>
  <si>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</si>
  <si>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</si>
  <si>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</si>
  <si>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</si>
  <si>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</si>
  <si>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</si>
  <si>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</si>
  <si>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</si>
  <si>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</si>
  <si>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</si>
  <si>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</si>
  <si>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</si>
  <si>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</si>
  <si>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</si>
  <si>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</si>
  <si>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</si>
  <si>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</si>
  <si>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</si>
  <si>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</si>
  <si>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</si>
  <si>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</si>
  <si>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</si>
  <si>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</si>
  <si>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</si>
  <si>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</si>
  <si>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</si>
  <si>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</si>
  <si>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</si>
  <si>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</si>
  <si>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</si>
  <si>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</si>
  <si>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</si>
  <si>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</si>
  <si>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</si>
  <si>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</si>
  <si>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</si>
  <si>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</si>
  <si>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</si>
  <si>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</si>
  <si>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</si>
  <si>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</si>
  <si>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</si>
  <si>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</si>
  <si>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</si>
  <si>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</si>
  <si>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</si>
  <si>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</si>
  <si>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</si>
  <si>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</si>
  <si>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</si>
  <si>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</si>
  <si>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</si>
  <si>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</si>
  <si>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</si>
  <si>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</si>
  <si>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</si>
  <si>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</si>
  <si>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</si>
  <si>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</si>
  <si>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</si>
  <si>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</si>
  <si>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</si>
  <si>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</si>
  <si>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</si>
  <si>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</si>
  <si>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</si>
  <si>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</si>
  <si>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</si>
  <si>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</si>
  <si>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</si>
  <si>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</si>
  <si>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</si>
  <si>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</si>
  <si>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</si>
  <si>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</si>
  <si>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</si>
  <si>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</si>
  <si>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</si>
  <si>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</si>
  <si>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</si>
  <si>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</si>
  <si>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</si>
  <si>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</si>
  <si>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</si>
  <si>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</si>
  <si>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</si>
  <si>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</si>
  <si>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</si>
  <si>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</si>
  <si>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</si>
  <si>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</si>
  <si>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</si>
  <si>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</si>
  <si>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</si>
  <si>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</si>
  <si>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</si>
  <si>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</si>
  <si>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</si>
  <si>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</si>
  <si>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</si>
  <si>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</si>
  <si>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</si>
  <si>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</si>
  <si>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</si>
  <si>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</si>
  <si>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</si>
  <si>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</si>
  <si>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</si>
  <si>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</si>
  <si>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</si>
  <si>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</si>
  <si>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</si>
  <si>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</si>
  <si>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</si>
  <si>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</si>
  <si>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</si>
  <si>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</si>
  <si>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</si>
  <si>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</si>
  <si>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</si>
  <si>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</si>
  <si>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</si>
  <si>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</si>
  <si>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</si>
  <si>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</si>
  <si>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</si>
  <si>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</si>
  <si>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</si>
  <si>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</si>
  <si>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</si>
  <si>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</si>
  <si>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</si>
  <si>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</si>
  <si>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</si>
  <si>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</si>
  <si>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</si>
  <si>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</si>
  <si>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</si>
  <si>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</si>
  <si>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</si>
  <si>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</si>
  <si>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</si>
  <si>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</si>
  <si>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</si>
  <si>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</si>
  <si>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</si>
  <si>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</si>
  <si>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</si>
  <si>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</si>
  <si>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</si>
  <si>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</si>
  <si>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</si>
  <si>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</si>
  <si>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</si>
  <si>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</si>
  <si>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</si>
  <si>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</si>
  <si>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</si>
  <si>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</si>
  <si>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</si>
  <si>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</si>
  <si>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</si>
  <si>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</si>
  <si>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</si>
  <si>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</si>
  <si>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</si>
  <si>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</si>
  <si>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</si>
  <si>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</si>
  <si>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</si>
  <si>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</si>
  <si>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</si>
  <si>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</si>
  <si>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</si>
  <si>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</si>
  <si>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</si>
  <si>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</si>
  <si>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</si>
  <si>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</si>
  <si>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</si>
  <si>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</si>
  <si>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</si>
  <si>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</si>
  <si>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</si>
  <si>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</si>
  <si>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</si>
  <si>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</si>
  <si>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</si>
  <si>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</si>
  <si>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</si>
  <si>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</si>
  <si>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</si>
  <si>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</si>
  <si>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</si>
  <si>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</si>
  <si>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</si>
  <si>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</si>
  <si>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</si>
  <si>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</si>
  <si>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</si>
  <si>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</si>
  <si>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</si>
  <si>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</si>
  <si>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</si>
  <si>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</si>
  <si>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</si>
  <si>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</si>
  <si>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</si>
  <si>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</si>
  <si>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</si>
  <si>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</si>
  <si>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</si>
  <si>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</si>
  <si>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</si>
  <si>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</si>
  <si>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</si>
  <si>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</si>
  <si>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</si>
  <si>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</si>
  <si>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</si>
  <si>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</si>
  <si>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</si>
  <si>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</si>
  <si>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</si>
  <si>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</si>
  <si>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</si>
  <si>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</si>
  <si>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</si>
  <si>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</si>
  <si>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</si>
  <si>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</si>
  <si>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</si>
  <si>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</si>
  <si>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</si>
  <si>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</si>
  <si>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</si>
  <si>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</si>
  <si>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</si>
  <si>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</si>
  <si>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</si>
  <si>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</si>
  <si>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</si>
  <si>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</si>
  <si>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</si>
  <si>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</si>
  <si>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</si>
  <si>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</si>
  <si>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</si>
  <si>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</si>
  <si>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</si>
  <si>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</si>
  <si>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</si>
  <si>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</si>
  <si>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</si>
  <si>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</si>
  <si>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</si>
  <si>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</si>
  <si>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</si>
  <si>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</si>
  <si>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</si>
  <si>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</si>
  <si>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</si>
  <si>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</si>
  <si>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</si>
  <si>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</si>
  <si>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</si>
  <si>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</si>
  <si>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</si>
  <si>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</si>
  <si>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</si>
  <si>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</si>
  <si>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</si>
  <si>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</si>
  <si>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</si>
  <si>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</si>
  <si>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</si>
  <si>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</si>
  <si>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</si>
  <si>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</si>
  <si>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</si>
  <si>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</si>
  <si>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</si>
  <si>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</si>
  <si>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</si>
  <si>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</si>
  <si>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</si>
  <si>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</si>
  <si>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</si>
  <si>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</si>
  <si>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</si>
  <si>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</si>
  <si>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</si>
  <si>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</si>
  <si>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</si>
  <si>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</si>
  <si>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</si>
  <si>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</si>
  <si>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</si>
  <si>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</si>
  <si>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</si>
  <si>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</si>
  <si>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</si>
  <si>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</si>
  <si>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</si>
  <si>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</si>
  <si>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</si>
  <si>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</si>
  <si>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</si>
  <si>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</si>
  <si>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</si>
  <si>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</si>
  <si>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</si>
  <si>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</si>
  <si>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</si>
  <si>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</si>
  <si>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</si>
  <si>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</si>
  <si>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</si>
  <si>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</si>
  <si>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</si>
  <si>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</si>
  <si>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</si>
  <si>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</si>
  <si>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</si>
  <si>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</si>
  <si>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</si>
  <si>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</si>
  <si>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</si>
  <si>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</si>
  <si>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</si>
  <si>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</si>
  <si>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</si>
  <si>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</si>
  <si>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</si>
  <si>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</si>
  <si>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</si>
  <si>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</si>
  <si>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</si>
  <si>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</si>
  <si>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</si>
  <si>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</si>
  <si>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</si>
  <si>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</si>
  <si>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</si>
  <si>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</si>
  <si>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</si>
  <si>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</si>
  <si>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</si>
  <si>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</si>
  <si>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</si>
  <si>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</si>
  <si>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</si>
  <si>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</si>
  <si>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</si>
  <si>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</si>
  <si>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</si>
  <si>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</si>
  <si>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</si>
  <si>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</si>
  <si>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</si>
  <si>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</si>
  <si>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</si>
  <si>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</si>
  <si>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</si>
  <si>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</si>
  <si>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</si>
  <si>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</si>
  <si>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</si>
  <si>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</si>
  <si>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</si>
  <si>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</si>
  <si>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</si>
  <si>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</si>
  <si>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</si>
  <si>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</si>
  <si>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</si>
  <si>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</si>
  <si>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</si>
  <si>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</si>
  <si>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</si>
  <si>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</si>
  <si>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</si>
  <si>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</si>
  <si>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</si>
  <si>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</si>
  <si>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</si>
  <si>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</si>
  <si>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</si>
  <si>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</si>
  <si>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</si>
  <si>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</si>
  <si>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</si>
  <si>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</si>
  <si>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</si>
  <si>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</si>
  <si>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</si>
  <si>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</si>
  <si>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</si>
  <si>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</si>
  <si>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</si>
  <si>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</si>
  <si>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</si>
  <si>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</si>
  <si>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</si>
  <si>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</si>
  <si>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</si>
  <si>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</si>
  <si>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</si>
  <si>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</si>
  <si>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</si>
  <si>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</si>
  <si>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</si>
  <si>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</si>
  <si>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</si>
  <si>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</si>
  <si>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</si>
  <si>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</si>
  <si>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</si>
  <si>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</si>
  <si>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</si>
  <si>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</si>
  <si>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</si>
  <si>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</si>
  <si>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</si>
  <si>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</si>
  <si>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</si>
  <si>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</si>
  <si>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</si>
  <si>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</si>
  <si>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</si>
  <si>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</si>
  <si>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</si>
  <si>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</si>
  <si>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</si>
  <si>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</si>
  <si>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</si>
  <si>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</si>
  <si>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</si>
  <si>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</si>
  <si>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</si>
  <si>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</si>
  <si>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</si>
  <si>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</si>
  <si>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</si>
  <si>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</si>
  <si>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</si>
  <si>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</si>
  <si>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</si>
  <si>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</si>
  <si>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</si>
  <si>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</si>
  <si>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</si>
  <si>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</si>
  <si>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</si>
  <si>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</si>
  <si>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</si>
  <si>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</si>
  <si>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</si>
  <si>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</si>
  <si>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</si>
  <si>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</si>
  <si>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</si>
  <si>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</si>
  <si>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</si>
  <si>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</si>
  <si>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</si>
  <si>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</si>
  <si>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</si>
  <si>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</si>
  <si>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</si>
  <si>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</si>
  <si>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</si>
  <si>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</si>
  <si>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</si>
  <si>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</si>
  <si>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</si>
  <si>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</si>
  <si>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</si>
  <si>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</si>
  <si>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</si>
  <si>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</si>
  <si>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</si>
  <si>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</si>
  <si>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</si>
  <si>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</si>
  <si>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</si>
  <si>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</si>
  <si>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</si>
  <si>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</si>
  <si>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</si>
  <si>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</si>
  <si>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</si>
  <si>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</si>
  <si>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</si>
  <si>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</si>
  <si>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</si>
  <si>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</si>
  <si>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</si>
  <si>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</si>
  <si>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</si>
  <si>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</si>
  <si>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</si>
  <si>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</si>
  <si>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</si>
  <si>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</si>
  <si>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</si>
  <si>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</si>
  <si>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</si>
  <si>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</si>
  <si>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</si>
  <si>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</si>
  <si>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</si>
  <si>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</si>
  <si>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</si>
  <si>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</si>
  <si>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</si>
  <si>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</si>
  <si>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</si>
  <si>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</si>
  <si>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</si>
  <si>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</si>
  <si>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</si>
  <si>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</si>
  <si>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</si>
  <si>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</si>
  <si>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</si>
  <si>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</si>
  <si>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</si>
  <si>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</si>
  <si>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</si>
  <si>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</si>
  <si>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</si>
  <si>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</si>
  <si>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</si>
  <si>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</si>
  <si>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</si>
  <si>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</si>
  <si>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</si>
  <si>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</si>
  <si>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</si>
  <si>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</si>
  <si>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</si>
  <si>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</si>
  <si>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</si>
  <si>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</si>
  <si>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</si>
  <si>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</si>
  <si>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</si>
  <si>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</si>
  <si>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</si>
  <si>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</si>
  <si>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</si>
  <si>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</si>
  <si>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</si>
  <si>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</si>
  <si>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</si>
  <si>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</si>
  <si>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</si>
  <si>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</si>
  <si>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</si>
  <si>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</si>
  <si>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</si>
  <si>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</si>
  <si>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</si>
  <si>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</si>
  <si>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</si>
  <si>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</si>
  <si>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</si>
  <si>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</si>
  <si>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</si>
  <si>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</si>
  <si>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</si>
  <si>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</si>
  <si>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</si>
  <si>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</si>
  <si>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</si>
  <si>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</si>
  <si>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</si>
  <si>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</si>
  <si>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</si>
  <si>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</si>
  <si>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</si>
  <si>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</si>
  <si>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</si>
  <si>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</si>
  <si>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</si>
  <si>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</si>
  <si>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</si>
  <si>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</si>
  <si>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</si>
  <si>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</si>
  <si>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</si>
  <si>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</si>
  <si>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</si>
  <si>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</si>
  <si>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</si>
  <si>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</si>
  <si>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</si>
  <si>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</si>
  <si>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</si>
  <si>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</si>
  <si>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</si>
  <si>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</si>
  <si>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</si>
  <si>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</si>
  <si>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</si>
  <si>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</si>
  <si>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</si>
  <si>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</si>
  <si>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</si>
  <si>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</si>
  <si>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</si>
  <si>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</si>
  <si>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</si>
  <si>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</si>
  <si>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</si>
  <si>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</si>
  <si>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</si>
  <si>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</si>
  <si>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</si>
  <si>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</si>
  <si>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</si>
  <si>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</si>
  <si>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</si>
  <si>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</si>
  <si>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</si>
  <si>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</si>
  <si>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</si>
  <si>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</si>
  <si>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</si>
  <si>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</si>
  <si>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</si>
  <si>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</si>
  <si>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</si>
  <si>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</si>
  <si>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</si>
  <si>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</si>
  <si>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</si>
  <si>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</si>
  <si>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</si>
  <si>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</si>
  <si>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</si>
  <si>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</si>
  <si>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</si>
  <si>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</si>
  <si>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</si>
  <si>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</si>
  <si>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</si>
  <si>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</si>
  <si>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</si>
  <si>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</si>
  <si>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</si>
  <si>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</si>
  <si>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</si>
  <si>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</si>
  <si>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</si>
  <si>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</si>
  <si>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</si>
  <si>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</si>
  <si>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</si>
  <si>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</si>
  <si>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</si>
  <si>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</si>
  <si>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</si>
  <si>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</si>
  <si>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</si>
  <si>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</si>
  <si>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</si>
  <si>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</si>
  <si>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</si>
  <si>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</si>
  <si>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</si>
  <si>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</si>
  <si>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</si>
  <si>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</si>
  <si>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</si>
  <si>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</si>
  <si>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</si>
  <si>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</si>
  <si>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</si>
  <si>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</si>
  <si>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</si>
  <si>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</si>
  <si>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</si>
  <si>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</si>
  <si>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</si>
  <si>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</si>
  <si>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</si>
  <si>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</si>
  <si>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</si>
  <si>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</si>
  <si>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</si>
  <si>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</si>
  <si>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</si>
  <si>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</si>
  <si>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</si>
  <si>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</si>
  <si>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</si>
  <si>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</si>
  <si>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</si>
  <si>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</si>
  <si>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</si>
  <si>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</si>
  <si>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</si>
  <si>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</si>
  <si>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</si>
  <si>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</si>
  <si>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</si>
  <si>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</si>
  <si>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</si>
  <si>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</si>
  <si>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</si>
  <si>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</si>
  <si>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</si>
  <si>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</si>
  <si>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</si>
  <si>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</si>
  <si>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</si>
  <si>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</si>
  <si>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</si>
  <si>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</si>
  <si>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</si>
  <si>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</si>
  <si>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</si>
  <si>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</si>
  <si>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</si>
  <si>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</si>
  <si>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</si>
  <si>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</si>
  <si>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</si>
  <si>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</si>
  <si>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</si>
  <si>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</si>
  <si>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</si>
  <si>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</si>
  <si>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</si>
  <si>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</si>
  <si>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</si>
  <si>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</si>
  <si>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</si>
  <si>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</si>
  <si>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</si>
  <si>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</si>
  <si>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</si>
  <si>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</si>
  <si>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</si>
  <si>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</si>
  <si>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</si>
  <si>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</si>
  <si>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</si>
  <si>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</si>
  <si>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</si>
  <si>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</si>
  <si>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</si>
  <si>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</si>
  <si>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</si>
  <si>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</si>
  <si>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</si>
  <si>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</si>
  <si>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</si>
  <si>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</si>
  <si>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</si>
  <si>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</si>
  <si>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</si>
  <si>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</si>
  <si>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</si>
  <si>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</si>
  <si>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</si>
  <si>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</si>
  <si>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</si>
  <si>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</si>
  <si>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</si>
  <si>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</si>
  <si>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</si>
  <si>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</si>
  <si>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</si>
  <si>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</si>
  <si>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</si>
  <si>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</si>
  <si>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</si>
  <si>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</si>
  <si>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</si>
  <si>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</si>
  <si>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</si>
  <si>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</si>
  <si>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</si>
  <si>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</si>
  <si>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</si>
  <si>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</si>
  <si>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</si>
  <si>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</si>
  <si>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</si>
  <si>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</si>
  <si>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</si>
  <si>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</si>
  <si>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</si>
  <si>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</si>
  <si>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</si>
  <si>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</si>
  <si>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</si>
  <si>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</si>
  <si>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</si>
  <si>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</si>
  <si>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</si>
  <si>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</si>
  <si>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</si>
  <si>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</si>
  <si>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</si>
  <si>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</si>
  <si>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</si>
  <si>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</si>
  <si>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</si>
  <si>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</si>
  <si>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</si>
  <si>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</si>
  <si>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</si>
  <si>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</si>
  <si>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</si>
  <si>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</si>
  <si>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</si>
  <si>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</si>
  <si>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</si>
  <si>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</si>
  <si>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</si>
  <si>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</si>
  <si>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</si>
  <si>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</si>
  <si>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</si>
  <si>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</si>
  <si>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</si>
  <si>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</si>
  <si>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</si>
  <si>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</si>
  <si>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</si>
  <si>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</si>
  <si>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</si>
  <si>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</si>
  <si>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</si>
  <si>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</si>
  <si>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</si>
  <si>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</si>
  <si>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</si>
  <si>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</si>
  <si>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</si>
  <si>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</si>
  <si>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</si>
  <si>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</si>
  <si>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</si>
  <si>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</si>
  <si>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</si>
  <si>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</si>
  <si>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</si>
  <si>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</si>
  <si>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</si>
  <si>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</si>
  <si>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</si>
  <si>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</si>
  <si>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</si>
  <si>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</si>
  <si>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</si>
  <si>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</si>
  <si>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</si>
  <si>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</si>
  <si>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</si>
  <si>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</si>
  <si>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</si>
  <si>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</si>
  <si>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</si>
  <si>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</si>
  <si>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</si>
  <si>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</si>
  <si>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</si>
  <si>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</si>
  <si>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</si>
  <si>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</si>
  <si>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</si>
  <si>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</si>
  <si>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</si>
  <si>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</si>
  <si>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</si>
  <si>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</si>
  <si>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</si>
  <si>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</si>
  <si>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</si>
  <si>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</si>
  <si>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</si>
  <si>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</si>
  <si>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</si>
  <si>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</si>
  <si>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</si>
  <si>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</si>
  <si>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</si>
  <si>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</si>
  <si>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</si>
  <si>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</si>
  <si>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</si>
  <si>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</si>
  <si>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</si>
  <si>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</si>
  <si>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</si>
  <si>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</si>
  <si>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</si>
  <si>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</si>
  <si>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</si>
  <si>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</si>
  <si>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</si>
  <si>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</si>
  <si>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</si>
  <si>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</si>
  <si>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</si>
  <si>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</si>
  <si>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</si>
  <si>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</si>
  <si>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</si>
  <si>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</si>
  <si>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</si>
  <si>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</si>
  <si>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</si>
  <si>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</si>
  <si>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</si>
  <si>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</si>
  <si>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</si>
  <si>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</si>
  <si>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</si>
  <si>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</si>
  <si>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</si>
  <si>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</si>
  <si>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</si>
  <si>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</si>
  <si>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</si>
  <si>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</si>
  <si>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</si>
  <si>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</si>
  <si>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</si>
  <si>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</si>
  <si>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</si>
  <si>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</si>
  <si>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</si>
  <si>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</si>
  <si>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</si>
  <si>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</si>
  <si>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</si>
  <si>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</si>
  <si>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</si>
  <si>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</si>
  <si>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</si>
  <si>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</si>
  <si>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</si>
  <si>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</si>
  <si>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</si>
  <si>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</si>
  <si>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</si>
  <si>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</si>
  <si>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</si>
  <si>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</si>
  <si>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</si>
  <si>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</si>
  <si>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</si>
  <si>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</si>
  <si>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</si>
  <si>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</si>
  <si>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</si>
  <si>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</si>
  <si>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</si>
  <si>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</si>
  <si>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</si>
  <si>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</si>
  <si>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</si>
  <si>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</si>
  <si>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</si>
  <si>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</si>
  <si>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</si>
  <si>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</si>
  <si>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</si>
  <si>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</si>
  <si>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</si>
  <si>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</si>
  <si>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</si>
  <si>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</si>
  <si>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</si>
  <si>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</si>
  <si>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</si>
  <si>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</si>
  <si>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</si>
  <si>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</si>
  <si>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</si>
  <si>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</si>
  <si>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</si>
  <si>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</si>
  <si>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</si>
  <si>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</si>
  <si>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</si>
  <si>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</si>
  <si>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</si>
  <si>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</si>
  <si>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</si>
  <si>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</si>
  <si>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</si>
  <si>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</si>
  <si>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</si>
  <si>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</si>
  <si>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</si>
  <si>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</si>
  <si>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</si>
  <si>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</si>
  <si>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</si>
  <si>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</si>
  <si>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</si>
  <si>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</si>
  <si>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</si>
  <si>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</si>
  <si>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</si>
  <si>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</si>
  <si>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</si>
  <si>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</si>
  <si>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</si>
  <si>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</si>
  <si>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</si>
  <si>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</si>
  <si>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</si>
  <si>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</si>
  <si>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</si>
  <si>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</si>
  <si>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</si>
  <si>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</si>
  <si>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</si>
  <si>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</si>
  <si>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</si>
  <si>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</si>
  <si>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</si>
  <si>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</si>
  <si>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</si>
  <si>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</si>
  <si>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</si>
  <si>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</si>
  <si>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</si>
  <si>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</si>
  <si>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</si>
  <si>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</si>
  <si>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</si>
  <si>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</si>
  <si>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</si>
  <si>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</si>
  <si>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</si>
  <si>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</si>
  <si>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</si>
  <si>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</si>
  <si>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</si>
  <si>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</si>
  <si>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</si>
  <si>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</si>
  <si>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</si>
  <si>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</si>
  <si>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</si>
  <si>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</si>
  <si>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</si>
  <si>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</si>
  <si>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</si>
  <si>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</si>
  <si>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</si>
  <si>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</si>
  <si>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</si>
  <si>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</si>
  <si>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</si>
  <si>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</si>
  <si>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</si>
  <si>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</si>
  <si>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</si>
  <si>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</si>
  <si>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</si>
  <si>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</si>
  <si>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</si>
  <si>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</si>
  <si>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</si>
  <si>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</si>
  <si>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</si>
  <si>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</si>
  <si>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</si>
  <si>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</si>
  <si>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</si>
  <si>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</si>
  <si>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</si>
  <si>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</si>
  <si>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</si>
  <si>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</si>
  <si>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</si>
  <si>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</si>
  <si>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</si>
  <si>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</si>
  <si>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</si>
  <si>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</si>
  <si>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</si>
  <si>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</si>
  <si>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</si>
  <si>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</si>
  <si>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</si>
  <si>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</si>
  <si>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</si>
  <si>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</si>
  <si>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</si>
  <si>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</si>
  <si>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</si>
  <si>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</si>
  <si>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</si>
  <si>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</si>
  <si>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</si>
  <si>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</si>
  <si>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</si>
  <si>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</si>
  <si>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</si>
  <si>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</si>
  <si>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</si>
  <si>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</si>
  <si>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</si>
  <si>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</si>
  <si>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</si>
  <si>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</si>
  <si>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</si>
  <si>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</si>
  <si>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</si>
  <si>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</si>
  <si>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</si>
  <si>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</si>
  <si>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</si>
  <si>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</si>
  <si>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</si>
  <si>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</si>
  <si>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</si>
  <si>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</si>
  <si>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</si>
  <si>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</si>
  <si>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</si>
  <si>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</si>
  <si>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</si>
  <si>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</si>
  <si>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</si>
  <si>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</si>
  <si>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</si>
  <si>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</si>
  <si>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</si>
  <si>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</si>
  <si>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</si>
  <si>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</si>
  <si>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</si>
  <si>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</si>
  <si>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</si>
  <si>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</si>
  <si>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</si>
  <si>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</si>
  <si>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</si>
  <si>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</si>
  <si>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</si>
  <si>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</si>
  <si>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</si>
  <si>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</si>
  <si>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</si>
  <si>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</si>
  <si>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</si>
  <si>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</si>
  <si>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</si>
  <si>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</si>
  <si>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</si>
  <si>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</si>
  <si>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</si>
  <si>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</si>
  <si>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</si>
  <si>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</si>
  <si>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</si>
  <si>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</si>
  <si>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</si>
  <si>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</si>
  <si>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</si>
  <si>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</si>
  <si>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</si>
  <si>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</si>
  <si>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</si>
  <si>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</si>
  <si>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</si>
  <si>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</si>
  <si>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</si>
  <si>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</si>
  <si>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</si>
  <si>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</si>
  <si>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</si>
  <si>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</si>
  <si>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</si>
  <si>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</si>
  <si>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</si>
  <si>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</si>
  <si>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</si>
  <si>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</si>
  <si>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</si>
  <si>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</si>
  <si>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</si>
  <si>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</si>
  <si>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</si>
  <si>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</si>
  <si>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</si>
  <si>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</si>
  <si>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</si>
  <si>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</si>
  <si>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</si>
  <si>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</si>
  <si>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</si>
  <si>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</si>
  <si>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</si>
  <si>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</si>
  <si>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</si>
  <si>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</si>
  <si>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</si>
  <si>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</si>
  <si>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</si>
  <si>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</si>
  <si>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</si>
  <si>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</si>
  <si>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</si>
  <si>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</si>
  <si>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</si>
  <si>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</si>
  <si>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</si>
  <si>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</si>
  <si>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</si>
  <si>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</si>
  <si>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</si>
  <si>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</si>
  <si>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</si>
  <si>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</si>
  <si>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</si>
  <si>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</si>
  <si>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</si>
  <si>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</si>
  <si>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</si>
  <si>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</si>
  <si>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</si>
  <si>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</si>
  <si>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</si>
  <si>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</si>
  <si>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</si>
  <si>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</si>
  <si>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</si>
  <si>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</si>
  <si>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</si>
  <si>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</si>
  <si>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</si>
  <si>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</si>
  <si>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</si>
  <si>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</si>
  <si>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</si>
  <si>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</si>
  <si>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</si>
  <si>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</si>
  <si>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</si>
  <si>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</si>
  <si>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</si>
  <si>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</si>
  <si>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</si>
  <si>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</si>
  <si>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</si>
  <si>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</si>
  <si>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</si>
  <si>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</si>
  <si>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</si>
  <si>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</si>
  <si>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</si>
  <si>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</si>
  <si>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</si>
  <si>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</si>
  <si>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</si>
  <si>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</si>
  <si>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</si>
  <si>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</si>
  <si>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</si>
  <si>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</si>
  <si>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</si>
  <si>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</si>
  <si>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</si>
  <si>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</si>
  <si>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</si>
  <si>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</si>
  <si>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</si>
  <si>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</si>
  <si>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</si>
  <si>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</si>
  <si>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</si>
  <si>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</si>
  <si>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</si>
  <si>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</si>
  <si>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</si>
  <si>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</si>
  <si>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</si>
  <si>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</si>
  <si>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</si>
  <si>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</si>
  <si>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</si>
  <si>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</si>
  <si>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</si>
  <si>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</si>
  <si>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</si>
  <si>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</si>
  <si>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</si>
  <si>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</si>
  <si>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</si>
  <si>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</si>
  <si>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</si>
  <si>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</si>
  <si>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</si>
  <si>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</si>
  <si>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</si>
  <si>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</si>
  <si>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</si>
  <si>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</si>
  <si>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</si>
  <si>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</si>
  <si>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</si>
  <si>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</si>
  <si>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</si>
  <si>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</si>
  <si>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</si>
  <si>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</si>
  <si>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</si>
  <si>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</si>
  <si>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</si>
  <si>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</si>
  <si>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</si>
  <si>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</si>
  <si>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</si>
  <si>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</si>
  <si>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</si>
  <si>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</si>
  <si>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</si>
  <si>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</si>
  <si>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</si>
  <si>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</si>
  <si>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</si>
  <si>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</si>
  <si>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</si>
  <si>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</si>
  <si>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</si>
  <si>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</si>
  <si>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</si>
  <si>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</si>
  <si>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</si>
  <si>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</si>
  <si>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</si>
  <si>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</si>
  <si>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</si>
  <si>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</si>
  <si>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</si>
  <si>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</si>
  <si>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</si>
  <si>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</si>
  <si>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</si>
  <si>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</si>
  <si>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</si>
  <si>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</si>
  <si>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</si>
  <si>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</si>
  <si>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</si>
  <si>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</si>
  <si>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</si>
  <si>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</si>
  <si>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</si>
  <si>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</si>
  <si>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</si>
  <si>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</si>
  <si>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</si>
  <si>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</si>
  <si>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</si>
  <si>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</si>
  <si>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</si>
  <si>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</si>
  <si>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</si>
  <si>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</si>
  <si>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</si>
  <si>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</si>
  <si>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</si>
  <si>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</si>
  <si>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</si>
  <si>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</si>
  <si>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</si>
  <si>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</si>
  <si>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</si>
  <si>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</si>
  <si>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</si>
  <si>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</si>
  <si>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</si>
  <si>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</si>
  <si>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</si>
  <si>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</si>
  <si>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</si>
  <si>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</si>
  <si>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</si>
  <si>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</si>
  <si>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</si>
  <si>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</si>
  <si>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</si>
  <si>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</si>
  <si>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</si>
  <si>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</si>
  <si>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</si>
  <si>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</si>
  <si>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</si>
  <si>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</si>
  <si>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</si>
  <si>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</si>
  <si>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</si>
  <si>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</si>
  <si>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</si>
  <si>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</si>
  <si>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</si>
  <si>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</si>
  <si>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</si>
  <si>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</si>
  <si>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</si>
  <si>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</si>
  <si>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</si>
  <si>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</si>
  <si>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</si>
  <si>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</si>
  <si>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</si>
  <si>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</si>
  <si>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</si>
  <si>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</si>
  <si>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</si>
  <si>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</si>
  <si>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</si>
  <si>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</si>
  <si>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</si>
  <si>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</si>
  <si>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</si>
  <si>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</si>
  <si>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</si>
  <si>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</si>
  <si>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</si>
  <si>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</si>
  <si>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</si>
  <si>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</si>
  <si>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</si>
  <si>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</si>
  <si>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</si>
  <si>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</si>
  <si>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</si>
  <si>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</si>
  <si>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</si>
  <si>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</si>
  <si>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</si>
  <si>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</si>
  <si>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</si>
  <si>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</si>
  <si>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</si>
  <si>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</si>
  <si>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</si>
  <si>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</si>
  <si>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</si>
  <si>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</si>
  <si>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</si>
  <si>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</si>
  <si>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</si>
  <si>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</si>
  <si>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</si>
  <si>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</si>
  <si>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</si>
  <si>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</si>
  <si>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</si>
  <si>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</si>
  <si>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</si>
  <si>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</si>
  <si>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</si>
  <si>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</si>
  <si>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</si>
  <si>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</si>
  <si>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</si>
  <si>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</si>
  <si>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</si>
  <si>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</si>
  <si>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</si>
  <si>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</si>
  <si>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</si>
  <si>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</si>
  <si>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</si>
  <si>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</si>
  <si>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</si>
  <si>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</si>
  <si>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</si>
  <si>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</si>
  <si>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</si>
  <si>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</si>
  <si>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</si>
  <si>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</si>
  <si>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</si>
  <si>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</si>
  <si>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</si>
  <si>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</si>
  <si>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</si>
  <si>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</si>
  <si>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</si>
  <si>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</si>
  <si>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</si>
  <si>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</si>
  <si>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</si>
  <si>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</si>
  <si>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</si>
  <si>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</si>
  <si>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</si>
  <si>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</si>
  <si>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</si>
  <si>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</si>
  <si>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</si>
  <si>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</si>
  <si>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</si>
  <si>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</si>
  <si>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</si>
  <si>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</si>
  <si>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</si>
  <si>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</si>
  <si>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</si>
  <si>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</si>
  <si>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</si>
  <si>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</si>
  <si>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</si>
  <si>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</si>
  <si>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</si>
  <si>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</si>
  <si>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</si>
  <si>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</si>
  <si>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</si>
  <si>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</si>
  <si>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</si>
  <si>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</si>
  <si>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</si>
  <si>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</si>
  <si>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</si>
  <si>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</si>
  <si>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</si>
  <si>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</si>
  <si>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</si>
  <si>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</si>
  <si>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</si>
  <si>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</si>
  <si>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</si>
  <si>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</si>
  <si>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</si>
  <si>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</si>
  <si>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</si>
  <si>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</si>
  <si>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</si>
  <si>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</si>
  <si>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</si>
  <si>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</si>
  <si>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</si>
  <si>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</si>
  <si>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</si>
  <si>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</si>
  <si>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</si>
  <si>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</si>
  <si>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</si>
  <si>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</si>
  <si>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</si>
  <si>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</si>
  <si>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</si>
  <si>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</si>
  <si>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</si>
  <si>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</si>
  <si>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</si>
  <si>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</si>
  <si>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</si>
  <si>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</si>
  <si>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</si>
  <si>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</si>
  <si>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</si>
  <si>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</si>
  <si>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</si>
  <si>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</si>
  <si>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</si>
  <si>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</si>
  <si>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</si>
  <si>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</si>
  <si>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</si>
  <si>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</si>
  <si>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</si>
  <si>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</si>
  <si>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</si>
  <si>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</si>
  <si>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</si>
  <si>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</si>
  <si>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</si>
  <si>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</si>
  <si>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</si>
  <si>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</si>
  <si>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</si>
  <si>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</si>
  <si>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</si>
  <si>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</si>
  <si>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</si>
  <si>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</si>
  <si>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</si>
  <si>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</si>
  <si>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</si>
  <si>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</si>
  <si>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</si>
  <si>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</si>
  <si>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</si>
  <si>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</si>
  <si>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</si>
  <si>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</si>
  <si>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</si>
  <si>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</si>
  <si>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</si>
  <si>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</si>
  <si>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</si>
  <si>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</si>
  <si>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</si>
  <si>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</si>
  <si>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</si>
  <si>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</si>
  <si>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</si>
  <si>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</si>
  <si>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</si>
  <si>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</si>
  <si>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</si>
  <si>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</si>
  <si>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</si>
  <si>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</si>
  <si>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</si>
  <si>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</si>
  <si>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</si>
  <si>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</si>
  <si>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</si>
  <si>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</si>
  <si>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</si>
  <si>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</si>
  <si>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</si>
  <si>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</si>
  <si>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</si>
  <si>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</si>
  <si>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</si>
  <si>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</si>
  <si>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</si>
  <si>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</si>
  <si>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</si>
  <si>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</si>
  <si>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</si>
  <si>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</si>
  <si>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</si>
  <si>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</si>
  <si>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</si>
  <si>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</si>
  <si>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</si>
  <si>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</si>
  <si>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</si>
  <si>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</si>
  <si>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</si>
  <si>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</si>
  <si>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</si>
  <si>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</si>
  <si>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</si>
  <si>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</si>
  <si>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</si>
  <si>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</si>
  <si>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</si>
  <si>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</si>
  <si>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</si>
  <si>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</si>
  <si>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</si>
  <si>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</si>
  <si>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</si>
  <si>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</si>
  <si>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</si>
  <si>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</si>
  <si>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</si>
  <si>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</si>
  <si>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</si>
  <si>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</si>
  <si>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</si>
  <si>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</si>
  <si>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</si>
  <si>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</si>
  <si>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</si>
  <si>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</si>
  <si>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</si>
  <si>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</si>
  <si>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</si>
  <si>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</si>
  <si>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</si>
  <si>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</si>
  <si>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</si>
  <si>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</si>
  <si>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</si>
  <si>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</si>
  <si>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</si>
  <si>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</si>
  <si>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</si>
  <si>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</si>
  <si>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</si>
  <si>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</si>
  <si>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</si>
  <si>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</si>
  <si>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</si>
  <si>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</si>
  <si>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</si>
  <si>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</si>
  <si>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</si>
  <si>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</si>
  <si>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</si>
  <si>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</si>
  <si>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</si>
  <si>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</si>
  <si>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</si>
  <si>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</si>
  <si>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</si>
  <si>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</si>
  <si>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</si>
  <si>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</si>
  <si>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</si>
  <si>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</si>
  <si>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</si>
  <si>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</si>
  <si>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</si>
  <si>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</si>
  <si>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</si>
  <si>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</si>
  <si>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</si>
  <si>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</si>
  <si>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</si>
  <si>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</si>
  <si>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</si>
  <si>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</si>
  <si>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</si>
  <si>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</si>
  <si>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</si>
  <si>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</si>
  <si>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</si>
  <si>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</si>
  <si>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</si>
  <si>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</si>
  <si>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</si>
  <si>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</si>
  <si>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</si>
  <si>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</si>
  <si>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</si>
  <si>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</si>
  <si>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</si>
  <si>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</si>
  <si>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</si>
  <si>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</si>
  <si>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</si>
  <si>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</si>
  <si>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</si>
  <si>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</si>
  <si>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</si>
  <si>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</si>
  <si>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</si>
  <si>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</si>
  <si>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</si>
  <si>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</si>
  <si>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</si>
  <si>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</si>
  <si>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</si>
  <si>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</si>
  <si>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</si>
  <si>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</si>
  <si>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</si>
  <si>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</si>
  <si>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</si>
  <si>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</si>
  <si>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</si>
  <si>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</si>
  <si>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</si>
  <si>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</si>
  <si>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</si>
  <si>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</si>
  <si>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</si>
  <si>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</si>
  <si>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</si>
  <si>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</si>
  <si>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</si>
  <si>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</si>
  <si>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</si>
  <si>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</si>
  <si>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</si>
  <si>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</si>
  <si>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</si>
  <si>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</si>
  <si>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</si>
  <si>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</si>
  <si>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</si>
  <si>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</si>
  <si>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</si>
  <si>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</si>
  <si>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</si>
  <si>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</si>
  <si>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</si>
  <si>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</si>
  <si>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</si>
  <si>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</si>
  <si>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</si>
  <si>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</si>
  <si>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</si>
  <si>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</si>
  <si>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</si>
  <si>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</si>
  <si>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</si>
  <si>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</si>
  <si>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</si>
  <si>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</si>
  <si>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</si>
  <si>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</si>
  <si>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</si>
  <si>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</si>
  <si>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</si>
  <si>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</si>
  <si>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</si>
  <si>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</si>
  <si>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</si>
  <si>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</si>
  <si>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</si>
  <si>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</si>
  <si>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</si>
  <si>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</si>
  <si>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</si>
  <si>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</si>
  <si>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</si>
  <si>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</si>
  <si>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</si>
  <si>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</si>
  <si>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</si>
  <si>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</si>
  <si>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</si>
  <si>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</si>
  <si>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</si>
  <si>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</si>
  <si>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</si>
  <si>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</si>
  <si>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</si>
  <si>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</si>
  <si>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</si>
  <si>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</si>
  <si>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</si>
  <si>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</si>
  <si>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</si>
  <si>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</si>
  <si>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</si>
  <si>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</si>
  <si>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</si>
  <si>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</si>
  <si>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</si>
  <si>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</si>
  <si>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</si>
  <si>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</si>
  <si>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</si>
  <si>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</si>
  <si>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</si>
  <si>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</si>
  <si>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</si>
  <si>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</si>
  <si>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</si>
  <si>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</si>
  <si>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</si>
  <si>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</si>
  <si>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</si>
  <si>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</si>
  <si>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</si>
  <si>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</si>
  <si>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</si>
  <si>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</si>
  <si>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</si>
  <si>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</si>
  <si>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</si>
  <si>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</si>
  <si>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</si>
  <si>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</si>
  <si>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</si>
  <si>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</si>
  <si>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</si>
  <si>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</si>
  <si>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</si>
  <si>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</si>
  <si>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</si>
  <si>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</si>
  <si>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</si>
  <si>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</si>
  <si>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</si>
  <si>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</si>
  <si>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</si>
  <si>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</si>
  <si>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</si>
  <si>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</si>
  <si>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</si>
  <si>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</si>
  <si>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</si>
  <si>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</si>
  <si>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</si>
  <si>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</si>
  <si>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</si>
  <si>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</si>
  <si>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</si>
  <si>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</si>
  <si>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</si>
  <si>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</si>
  <si>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</si>
  <si>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</si>
  <si>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</si>
  <si>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</si>
  <si>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</si>
  <si>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</si>
  <si>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</si>
  <si>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</si>
  <si>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</si>
  <si>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</si>
  <si>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</si>
  <si>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</si>
  <si>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</si>
  <si>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</si>
  <si>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</si>
  <si>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</si>
  <si>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</si>
  <si>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</si>
  <si>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</si>
  <si>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</si>
  <si>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</si>
  <si>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</si>
  <si>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</si>
  <si>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</si>
  <si>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</si>
  <si>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</si>
  <si>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</si>
  <si>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</si>
  <si>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</si>
  <si>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</si>
  <si>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</si>
  <si>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</si>
  <si>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</si>
  <si>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</si>
  <si>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</si>
  <si>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</si>
  <si>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</si>
  <si>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</si>
  <si>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</si>
  <si>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</si>
  <si>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</si>
  <si>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</si>
  <si>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</si>
  <si>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</si>
  <si>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</si>
  <si>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</si>
  <si>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</si>
  <si>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</si>
  <si>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</si>
  <si>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</si>
  <si>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</si>
  <si>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</si>
  <si>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</si>
  <si>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</si>
  <si>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</si>
  <si>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</si>
  <si>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</si>
  <si>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</si>
  <si>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</si>
  <si>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</si>
  <si>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</si>
  <si>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</si>
  <si>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</si>
  <si>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</si>
  <si>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</si>
  <si>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</si>
  <si>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</si>
  <si>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</si>
  <si>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</si>
  <si>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</si>
  <si>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</si>
  <si>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</si>
  <si>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</si>
  <si>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</si>
  <si>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</si>
  <si>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</si>
  <si>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</si>
  <si>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</si>
  <si>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</si>
  <si>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</si>
  <si>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</si>
  <si>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</si>
  <si>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</si>
  <si>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</si>
  <si>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</si>
  <si>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</si>
  <si>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</si>
  <si>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</si>
  <si>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</si>
  <si>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</si>
  <si>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</si>
  <si>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</si>
  <si>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</si>
  <si>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</si>
  <si>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</si>
  <si>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</si>
  <si>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</si>
  <si>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</si>
  <si>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</si>
  <si>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</si>
  <si>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</si>
  <si>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</si>
  <si>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</si>
  <si>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</si>
  <si>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</si>
  <si>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</si>
  <si>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</si>
  <si>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</si>
  <si>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</si>
  <si>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</si>
  <si>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</si>
  <si>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</si>
  <si>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</si>
  <si>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</si>
  <si>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</si>
  <si>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</si>
  <si>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</si>
  <si>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</si>
  <si>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</si>
  <si>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</si>
  <si>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</si>
  <si>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</si>
  <si>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</si>
  <si>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</si>
  <si>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</si>
  <si>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</si>
  <si>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</si>
  <si>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</si>
  <si>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</si>
  <si>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</si>
  <si>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</si>
  <si>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</si>
  <si>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</si>
  <si>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</si>
  <si>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</si>
  <si>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</si>
  <si>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</si>
  <si>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</si>
  <si>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</si>
  <si>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</si>
  <si>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</si>
  <si>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</si>
  <si>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</si>
  <si>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</si>
  <si>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</si>
  <si>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</si>
  <si>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</si>
  <si>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</si>
  <si>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</si>
  <si>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</si>
  <si>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</si>
  <si>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</si>
  <si>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</si>
  <si>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</si>
  <si>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</si>
  <si>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</si>
  <si>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</si>
  <si>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</si>
  <si>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</si>
  <si>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</si>
  <si>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</si>
  <si>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</si>
  <si>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</si>
  <si>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</si>
  <si>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</si>
  <si>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</si>
  <si>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</si>
  <si>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</si>
  <si>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</si>
  <si>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</si>
  <si>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</si>
  <si>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</si>
  <si>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</si>
  <si>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</si>
  <si>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</si>
  <si>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</si>
  <si>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</si>
  <si>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</si>
  <si>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</si>
  <si>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</si>
  <si>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</si>
  <si>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</si>
  <si>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</si>
  <si>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</si>
  <si>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</si>
  <si>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</si>
  <si>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</si>
  <si>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</si>
  <si>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</si>
  <si>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</si>
  <si>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</si>
  <si>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</si>
  <si>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</si>
  <si>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</si>
  <si>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</si>
  <si>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</si>
  <si>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</si>
  <si>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</si>
  <si>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</si>
  <si>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</si>
  <si>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</si>
  <si>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</si>
  <si>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</si>
  <si>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</si>
  <si>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</si>
  <si>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</si>
  <si>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</si>
  <si>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</si>
  <si>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</si>
  <si>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</si>
  <si>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</si>
  <si>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</si>
  <si>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</si>
  <si>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</si>
  <si>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</si>
  <si>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</si>
  <si>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</si>
  <si>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</si>
  <si>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</si>
  <si>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</si>
  <si>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</si>
  <si>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</si>
  <si>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</si>
  <si>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</si>
  <si>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</si>
  <si>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</si>
  <si>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</si>
  <si>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</si>
  <si>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</si>
  <si>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</si>
  <si>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</si>
  <si>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</si>
  <si>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</si>
  <si>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</si>
  <si>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</si>
  <si>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</si>
  <si>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</si>
  <si>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</si>
  <si>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</si>
  <si>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</si>
  <si>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</si>
  <si>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</si>
  <si>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</si>
  <si>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</si>
  <si>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</si>
  <si>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</si>
  <si>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</si>
  <si>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</si>
  <si>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</si>
  <si>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</si>
  <si>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</si>
  <si>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</si>
  <si>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</si>
  <si>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</si>
  <si>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</si>
  <si>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</si>
  <si>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</si>
  <si>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</si>
  <si>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</si>
  <si>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</si>
  <si>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</si>
  <si>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</si>
  <si>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</si>
  <si>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</si>
  <si>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</si>
  <si>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</si>
  <si>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</si>
  <si>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</si>
  <si>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</si>
  <si>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</si>
  <si>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</si>
  <si>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</si>
  <si>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</si>
  <si>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</si>
  <si>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</si>
  <si>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</si>
  <si>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</si>
  <si>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</si>
  <si>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</si>
  <si>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</si>
  <si>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</si>
  <si>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</si>
  <si>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</si>
  <si>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</si>
  <si>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</si>
  <si>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</si>
  <si>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</si>
  <si>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</si>
  <si>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</si>
  <si>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</si>
  <si>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</si>
  <si>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</si>
  <si>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</si>
  <si>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</si>
  <si>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</si>
  <si>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</si>
  <si>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</si>
  <si>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</si>
  <si>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</si>
  <si>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</si>
  <si>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</si>
  <si>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</si>
  <si>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</si>
  <si>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</si>
  <si>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</si>
  <si>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</si>
  <si>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</si>
  <si>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</si>
  <si>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</si>
  <si>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</si>
  <si>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</si>
  <si>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</si>
  <si>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</si>
  <si>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</si>
  <si>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</si>
  <si>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</si>
  <si>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</si>
  <si>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</si>
  <si>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</si>
  <si>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</si>
  <si>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</si>
  <si>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</si>
  <si>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</si>
  <si>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</si>
  <si>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</si>
  <si>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</si>
  <si>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</si>
  <si>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</si>
  <si>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</si>
  <si>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</si>
  <si>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</si>
  <si>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</si>
  <si>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</si>
  <si>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</si>
  <si>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</si>
  <si>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</si>
  <si>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</si>
  <si>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</si>
  <si>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</si>
  <si>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</si>
  <si>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</si>
  <si>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</si>
  <si>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</si>
  <si>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</si>
  <si>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</si>
  <si>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</si>
  <si>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</si>
  <si>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</si>
  <si>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</si>
  <si>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</si>
  <si>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</si>
  <si>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</si>
  <si>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</si>
  <si>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</si>
  <si>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</si>
  <si>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</si>
  <si>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</si>
  <si>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</si>
  <si>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</si>
  <si>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</si>
  <si>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</si>
  <si>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</si>
  <si>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</si>
  <si>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</si>
  <si>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</si>
  <si>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</si>
  <si>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</si>
  <si>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</si>
  <si>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</si>
  <si>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</si>
  <si>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</si>
  <si>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</si>
  <si>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</si>
  <si>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</si>
  <si>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</si>
  <si>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</si>
  <si>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</si>
  <si>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</si>
  <si>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</si>
  <si>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</si>
  <si>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</si>
  <si>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</si>
  <si>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</si>
  <si>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</si>
  <si>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</si>
  <si>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</si>
  <si>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</si>
  <si>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</si>
  <si>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</si>
  <si>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</si>
  <si>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</si>
  <si>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</si>
  <si>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</si>
  <si>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</si>
  <si>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</si>
  <si>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</si>
  <si>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</si>
  <si>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</si>
  <si>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</si>
  <si>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</si>
  <si>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</si>
  <si>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</si>
  <si>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</si>
  <si>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</si>
  <si>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</si>
  <si>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</si>
  <si>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</si>
  <si>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</si>
  <si>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</si>
  <si>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</si>
  <si>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</si>
  <si>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</si>
  <si>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</si>
  <si>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</si>
  <si>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</si>
  <si>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</si>
  <si>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</si>
  <si>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</si>
  <si>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</si>
  <si>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</si>
  <si>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</si>
  <si>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</si>
  <si>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</si>
  <si>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</si>
  <si>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</si>
  <si>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</si>
  <si>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</si>
  <si>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</si>
  <si>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</si>
  <si>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</si>
  <si>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</si>
  <si>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</si>
  <si>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</si>
  <si>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</si>
  <si>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</si>
  <si>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</si>
  <si>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</si>
  <si>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</si>
  <si>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</si>
  <si>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</si>
  <si>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</si>
  <si>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</si>
  <si>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</si>
  <si>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</si>
  <si>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</si>
  <si>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</si>
  <si>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</si>
  <si>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</si>
  <si>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</si>
  <si>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</si>
  <si>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</si>
  <si>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</si>
  <si>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</si>
  <si>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</si>
  <si>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</si>
  <si>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</si>
  <si>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</si>
  <si>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</si>
  <si>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</si>
  <si>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</si>
  <si>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</si>
  <si>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</si>
  <si>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</si>
  <si>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</si>
  <si>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</si>
  <si>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</si>
  <si>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</si>
  <si>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</si>
  <si>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</si>
  <si>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</si>
  <si>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</si>
  <si>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</si>
  <si>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</si>
  <si>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</si>
  <si>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</si>
  <si>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</si>
  <si>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</si>
  <si>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</si>
  <si>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</si>
  <si>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</si>
  <si>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</si>
  <si>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</si>
  <si>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</si>
  <si>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</si>
  <si>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</si>
  <si>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</si>
  <si>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</si>
  <si>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</si>
  <si>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</si>
  <si>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</si>
  <si>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</si>
  <si>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</si>
  <si>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</si>
  <si>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</si>
  <si>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</si>
  <si>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</si>
  <si>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</si>
  <si>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</si>
  <si>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</si>
  <si>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</si>
  <si>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</si>
  <si>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</si>
  <si>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</si>
  <si>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</si>
  <si>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</si>
  <si>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</si>
  <si>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</si>
  <si>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</si>
  <si>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</si>
  <si>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</si>
  <si>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</si>
  <si>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</si>
  <si>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</si>
  <si>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</si>
  <si>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</si>
  <si>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</si>
  <si>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</si>
  <si>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</si>
  <si>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</si>
  <si>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</si>
  <si>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</si>
  <si>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</si>
  <si>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</si>
  <si>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</si>
  <si>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</si>
  <si>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</si>
  <si>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</si>
  <si>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</si>
  <si>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</si>
  <si>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</si>
  <si>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</si>
  <si>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</si>
  <si>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</si>
  <si>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</si>
  <si>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</si>
  <si>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</si>
  <si>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</si>
  <si>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</si>
  <si>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</si>
  <si>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</si>
  <si>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</si>
  <si>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</si>
  <si>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</si>
  <si>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</si>
  <si>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</si>
  <si>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</si>
  <si>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</si>
  <si>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</si>
  <si>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</si>
  <si>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</si>
  <si>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</si>
  <si>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</si>
  <si>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</si>
  <si>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</si>
  <si>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</si>
  <si>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</si>
  <si>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</si>
  <si>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</si>
  <si>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</si>
  <si>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</si>
  <si>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</si>
  <si>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</si>
  <si>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</si>
  <si>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</si>
  <si>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</si>
  <si>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</si>
  <si>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</si>
  <si>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</si>
  <si>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</si>
  <si>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</si>
  <si>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</si>
  <si>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</si>
  <si>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</si>
  <si>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</si>
  <si>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</si>
  <si>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</si>
  <si>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</si>
  <si>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</si>
  <si>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</si>
  <si>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</si>
  <si>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</si>
  <si>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</si>
  <si>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</si>
  <si>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</si>
  <si>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</si>
  <si>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</si>
  <si>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</si>
  <si>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</si>
  <si>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</si>
  <si>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</si>
  <si>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</si>
  <si>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</si>
  <si>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</si>
  <si>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</si>
  <si>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</si>
  <si>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</si>
  <si>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</si>
  <si>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</si>
  <si>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</si>
  <si>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</si>
  <si>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</si>
  <si>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</si>
  <si>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</si>
  <si>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</si>
  <si>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</si>
  <si>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</si>
  <si>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</si>
  <si>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</si>
  <si>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</si>
  <si>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</si>
  <si>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</si>
  <si>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</si>
  <si>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</si>
  <si>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</si>
  <si>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</si>
  <si>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</si>
  <si>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</si>
  <si>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</si>
  <si>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</si>
  <si>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</si>
  <si>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</si>
  <si>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</si>
  <si>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</si>
  <si>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</si>
  <si>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</si>
  <si>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</si>
  <si>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</si>
  <si>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</si>
  <si>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</si>
  <si>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</si>
  <si>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</si>
  <si>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</si>
  <si>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</si>
  <si>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</si>
  <si>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</si>
  <si>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</si>
  <si>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</si>
  <si>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</si>
  <si>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</si>
  <si>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</si>
  <si>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</si>
  <si>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</si>
  <si>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</si>
  <si>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</si>
  <si>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</si>
  <si>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</si>
  <si>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</si>
  <si>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</si>
  <si>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</si>
  <si>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</si>
  <si>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</si>
  <si>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</si>
  <si>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</si>
  <si>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</si>
  <si>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</si>
  <si>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</si>
  <si>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</si>
  <si>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</si>
  <si>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</si>
  <si>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</si>
  <si>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</si>
  <si>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</si>
  <si>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</si>
  <si>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</si>
  <si>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</si>
  <si>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</si>
  <si>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</si>
  <si>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</si>
  <si>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</si>
  <si>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</si>
  <si>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</si>
  <si>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</si>
  <si>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</si>
  <si>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</si>
  <si>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</si>
  <si>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</si>
  <si>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</si>
  <si>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</si>
  <si>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</si>
  <si>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</si>
  <si>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</si>
  <si>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</si>
  <si>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</si>
  <si>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</si>
  <si>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</si>
  <si>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</si>
  <si>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</si>
  <si>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</si>
  <si>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</si>
  <si>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</si>
  <si>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</si>
  <si>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</si>
  <si>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</si>
  <si>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</si>
  <si>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</si>
  <si>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</si>
  <si>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</si>
  <si>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</si>
  <si>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</si>
  <si>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</si>
  <si>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</si>
  <si>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</si>
  <si>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</si>
  <si>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</si>
  <si>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</si>
  <si>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</si>
  <si>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</si>
  <si>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</si>
  <si>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</si>
  <si>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</si>
  <si>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</si>
  <si>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</si>
  <si>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</si>
  <si>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</si>
  <si>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</si>
  <si>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</si>
  <si>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</si>
  <si>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</si>
  <si>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</si>
  <si>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</si>
  <si>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</si>
  <si>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</si>
  <si>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</si>
  <si>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</si>
  <si>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</si>
  <si>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</si>
  <si>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</si>
  <si>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</si>
  <si>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</si>
  <si>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</si>
  <si>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</si>
  <si>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</si>
  <si>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</si>
  <si>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</si>
  <si>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</si>
  <si>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</si>
  <si>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</si>
  <si>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</si>
  <si>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</si>
  <si>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</si>
  <si>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</si>
  <si>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</si>
  <si>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</si>
  <si>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</si>
  <si>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</si>
  <si>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</si>
  <si>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</si>
  <si>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</si>
  <si>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</si>
  <si>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</si>
  <si>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</si>
  <si>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</si>
  <si>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</si>
  <si>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</si>
  <si>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</si>
  <si>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</si>
  <si>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</si>
  <si>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</si>
  <si>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</si>
  <si>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</si>
  <si>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</si>
  <si>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</si>
  <si>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</si>
  <si>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</si>
  <si>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</si>
  <si>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</si>
  <si>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</si>
  <si>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</si>
  <si>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</si>
  <si>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</si>
  <si>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</si>
  <si>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</si>
  <si>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</si>
  <si>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</si>
  <si>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</si>
  <si>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</si>
  <si>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</si>
  <si>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</si>
  <si>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</si>
  <si>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</si>
  <si>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</si>
  <si>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</si>
  <si>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</si>
  <si>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</si>
  <si>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</si>
  <si>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</si>
  <si>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</si>
  <si>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</si>
  <si>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</si>
  <si>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</si>
  <si>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</si>
  <si>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</si>
  <si>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</si>
  <si>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</si>
  <si>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</si>
  <si>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</si>
  <si>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</si>
  <si>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</si>
  <si>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</si>
  <si>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</si>
  <si>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</si>
  <si>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</si>
  <si>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</si>
  <si>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</si>
  <si>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</si>
  <si>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</si>
  <si>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</si>
  <si>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</si>
  <si>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</si>
  <si>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</si>
  <si>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</si>
  <si>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</si>
  <si>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</si>
  <si>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</si>
  <si>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</si>
  <si>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</si>
  <si>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</si>
  <si>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</si>
  <si>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</si>
  <si>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</si>
  <si>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</si>
  <si>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</si>
  <si>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</si>
  <si>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</si>
  <si>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</si>
  <si>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</si>
  <si>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</si>
  <si>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</si>
  <si>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</si>
  <si>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</si>
  <si>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</si>
  <si>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</si>
  <si>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</si>
  <si>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</si>
  <si>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</si>
  <si>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</si>
  <si>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</si>
  <si>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</si>
  <si>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</si>
  <si>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</si>
  <si>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</si>
  <si>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</si>
  <si>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</si>
  <si>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</si>
  <si>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</si>
  <si>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</si>
  <si>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</si>
  <si>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</si>
  <si>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</si>
  <si>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</si>
  <si>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</si>
  <si>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</si>
  <si>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</si>
  <si>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</si>
  <si>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</si>
  <si>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</si>
  <si>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</si>
  <si>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</si>
  <si>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</si>
  <si>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</si>
  <si>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</si>
  <si>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</si>
  <si>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</si>
  <si>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</si>
  <si>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</si>
  <si>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</si>
  <si>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</si>
  <si>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</si>
  <si>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</si>
  <si>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</si>
  <si>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</si>
  <si>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</si>
  <si>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</si>
  <si>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</si>
  <si>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</si>
  <si>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</si>
  <si>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</si>
  <si>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</si>
  <si>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</si>
  <si>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</si>
  <si>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</si>
  <si>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</si>
  <si>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</si>
  <si>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</si>
  <si>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</si>
  <si>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</si>
  <si>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</si>
  <si>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</si>
  <si>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</si>
  <si>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</si>
  <si>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</si>
  <si>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</si>
  <si>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</si>
  <si>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</si>
  <si>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</si>
  <si>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</si>
  <si>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</si>
  <si>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</si>
  <si>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</si>
  <si>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</si>
  <si>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</si>
  <si>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</si>
  <si>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</si>
  <si>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</si>
  <si>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</si>
  <si>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</si>
  <si>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</si>
  <si>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</si>
  <si>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</si>
  <si>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</si>
  <si>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</si>
  <si>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</si>
  <si>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</si>
  <si>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</si>
  <si>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</si>
  <si>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</si>
  <si>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</si>
  <si>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</si>
  <si>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</si>
  <si>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</si>
  <si>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</si>
  <si>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</si>
  <si>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</si>
  <si>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</si>
  <si>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</si>
  <si>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</si>
  <si>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</si>
  <si>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</si>
  <si>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</si>
  <si>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</si>
  <si>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</si>
  <si>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</si>
  <si>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</si>
  <si>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</si>
  <si>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</si>
  <si>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</si>
  <si>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</si>
  <si>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</si>
  <si>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</si>
  <si>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</si>
  <si>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</si>
  <si>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</si>
  <si>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</si>
  <si>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</si>
  <si>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</si>
  <si>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</si>
  <si>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</si>
  <si>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</si>
  <si>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</si>
  <si>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</si>
  <si>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</si>
  <si>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</si>
  <si>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</si>
  <si>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</si>
  <si>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</si>
  <si>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</si>
  <si>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</si>
  <si>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</si>
  <si>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</si>
  <si>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</si>
  <si>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</si>
  <si>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</si>
  <si>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</si>
  <si>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</si>
  <si>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</si>
  <si>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</si>
  <si>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</si>
  <si>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</si>
  <si>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</si>
  <si>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</si>
  <si>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</si>
  <si>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</si>
  <si>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</si>
  <si>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</si>
  <si>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</si>
  <si>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</si>
  <si>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</si>
  <si>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</si>
  <si>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</si>
  <si>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</si>
  <si>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</si>
  <si>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</si>
  <si>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</si>
  <si>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</si>
  <si>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</si>
  <si>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</si>
  <si>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</si>
  <si>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</si>
  <si>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</si>
  <si>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</si>
  <si>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</si>
  <si>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</si>
  <si>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</si>
  <si>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</si>
  <si>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</si>
  <si>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</si>
  <si>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</si>
  <si>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</si>
  <si>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</si>
  <si>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</si>
  <si>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</si>
  <si>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</si>
  <si>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</si>
  <si>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</si>
  <si>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</si>
  <si>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</si>
  <si>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</si>
  <si>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</si>
  <si>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</si>
  <si>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</si>
  <si>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</si>
  <si>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</si>
  <si>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</si>
  <si>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</si>
  <si>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</si>
  <si>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</si>
  <si>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</si>
  <si>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</si>
  <si>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</si>
  <si>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</si>
  <si>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</si>
  <si>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</si>
  <si>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</si>
  <si>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</si>
  <si>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</si>
  <si>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</si>
  <si>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</si>
  <si>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</si>
  <si>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</si>
  <si>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</si>
  <si>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</si>
  <si>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</si>
  <si>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</si>
  <si>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</si>
  <si>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</si>
  <si>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</si>
  <si>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</si>
  <si>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</si>
  <si>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</si>
  <si>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</si>
  <si>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</si>
  <si>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</si>
  <si>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</si>
  <si>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</si>
  <si>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</si>
  <si>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</si>
  <si>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</si>
  <si>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</si>
  <si>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</si>
  <si>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</si>
  <si>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</si>
  <si>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</si>
  <si>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</si>
  <si>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</si>
  <si>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</si>
  <si>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</si>
  <si>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</si>
  <si>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</si>
  <si>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</si>
  <si>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</si>
  <si>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</si>
  <si>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</si>
  <si>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</si>
  <si>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</si>
  <si>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</si>
  <si>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</si>
  <si>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</si>
  <si>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</si>
  <si>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</si>
  <si>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</si>
  <si>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</si>
  <si>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</si>
  <si>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</si>
  <si>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</si>
  <si>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</si>
  <si>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</si>
  <si>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</si>
  <si>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</si>
  <si>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</si>
  <si>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</si>
  <si>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</si>
  <si>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</si>
  <si>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</si>
  <si>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</si>
  <si>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</si>
  <si>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</si>
  <si>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</si>
  <si>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</si>
  <si>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</si>
  <si>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</si>
  <si>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</si>
  <si>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</si>
  <si>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</si>
  <si>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</si>
  <si>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</si>
  <si>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</si>
  <si>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</si>
  <si>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</si>
  <si>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</si>
  <si>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</si>
  <si>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</si>
  <si>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</si>
  <si>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</si>
  <si>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</si>
  <si>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</si>
  <si>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</si>
  <si>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</si>
  <si>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</si>
  <si>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</si>
  <si>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</si>
  <si>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</si>
  <si>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</si>
  <si>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</si>
  <si>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</si>
  <si>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</si>
  <si>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</si>
  <si>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</si>
  <si>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</si>
  <si>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</si>
  <si>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</si>
  <si>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</si>
  <si>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</si>
  <si>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</si>
  <si>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</si>
  <si>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</si>
  <si>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</si>
  <si>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</si>
  <si>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</si>
  <si>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</si>
  <si>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</si>
  <si>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</si>
  <si>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</si>
  <si>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</si>
  <si>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</si>
  <si>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</si>
  <si>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</si>
  <si>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</si>
  <si>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</si>
  <si>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</si>
  <si>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</si>
  <si>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</si>
  <si>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</si>
  <si>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</si>
  <si>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</si>
  <si>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</si>
  <si>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</si>
  <si>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</si>
  <si>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</si>
  <si>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</si>
  <si>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</si>
  <si>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</si>
  <si>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</si>
  <si>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</si>
  <si>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</si>
  <si>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</si>
  <si>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</si>
  <si>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</si>
  <si>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</si>
  <si>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</si>
  <si>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</si>
  <si>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</si>
  <si>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</si>
  <si>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</si>
  <si>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</si>
  <si>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</si>
  <si>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</si>
  <si>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</si>
  <si>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</si>
  <si>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</si>
  <si>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</si>
  <si>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</si>
  <si>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</si>
  <si>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</si>
  <si>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</si>
  <si>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</si>
  <si>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</si>
  <si>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</si>
  <si>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</si>
  <si>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</si>
  <si>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</si>
  <si>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</si>
  <si>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</si>
  <si>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</si>
  <si>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</si>
  <si>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</si>
  <si>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</si>
  <si>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</si>
  <si>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</si>
  <si>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</si>
  <si>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</si>
  <si>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</si>
  <si>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</si>
  <si>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</si>
  <si>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</si>
  <si>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</si>
  <si>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</si>
  <si>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</si>
  <si>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</si>
  <si>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</si>
  <si>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</si>
  <si>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</si>
  <si>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</si>
  <si>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</si>
  <si>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</si>
  <si>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</si>
  <si>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</si>
  <si>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</si>
  <si>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</si>
  <si>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</si>
  <si>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</si>
  <si>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</si>
  <si>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</si>
  <si>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</si>
  <si>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</si>
  <si>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</si>
  <si>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</si>
  <si>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</si>
  <si>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</si>
  <si>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</si>
  <si>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</si>
  <si>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</si>
  <si>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</si>
  <si>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</si>
  <si>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</si>
  <si>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</si>
  <si>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</si>
  <si>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</si>
  <si>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</si>
  <si>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</si>
  <si>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</si>
  <si>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</si>
  <si>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</si>
  <si>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</si>
  <si>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</si>
  <si>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</si>
  <si>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</si>
  <si>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</si>
  <si>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</si>
  <si>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</si>
  <si>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</si>
  <si>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</si>
  <si>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</si>
  <si>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</si>
  <si>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</si>
  <si>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</si>
  <si>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</si>
  <si>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</si>
  <si>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</si>
  <si>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</si>
  <si>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</si>
  <si>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</si>
  <si>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</si>
  <si>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</si>
  <si>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</si>
  <si>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</si>
  <si>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</si>
  <si>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</si>
  <si>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</si>
  <si>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</si>
  <si>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</si>
  <si>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</si>
  <si>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</si>
  <si>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</si>
  <si>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</si>
  <si>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</si>
  <si>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</si>
  <si>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</si>
  <si>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</si>
  <si>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</si>
  <si>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</si>
  <si>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</si>
  <si>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</si>
  <si>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</si>
  <si>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</si>
  <si>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</si>
  <si>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</si>
  <si>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</si>
  <si>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</si>
  <si>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</si>
  <si>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</si>
  <si>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</si>
  <si>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</si>
  <si>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</si>
  <si>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</si>
  <si>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</si>
  <si>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</si>
  <si>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</si>
  <si>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</si>
  <si>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</si>
  <si>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</si>
  <si>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</si>
  <si>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</si>
  <si>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</si>
  <si>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</si>
  <si>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</si>
  <si>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</si>
  <si>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</si>
  <si>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</si>
  <si>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</si>
  <si>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</si>
  <si>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</si>
  <si>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</si>
  <si>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</si>
  <si>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</si>
  <si>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</si>
  <si>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</si>
  <si>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</si>
  <si>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</si>
  <si>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</si>
  <si>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</si>
  <si>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</si>
  <si>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</si>
  <si>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</si>
  <si>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</si>
  <si>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</si>
  <si>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</si>
  <si>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</si>
  <si>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</si>
  <si>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</si>
  <si>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</si>
  <si>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</si>
  <si>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</si>
  <si>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</si>
  <si>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</si>
  <si>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</si>
  <si>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</si>
  <si>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</si>
  <si>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</si>
  <si>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</si>
  <si>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</si>
  <si>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</si>
  <si>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</si>
  <si>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</si>
  <si>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</si>
  <si>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</si>
  <si>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</si>
  <si>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</si>
  <si>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</si>
  <si>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</si>
  <si>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</si>
  <si>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</si>
  <si>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</si>
  <si>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</si>
  <si>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</si>
  <si>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</si>
  <si>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</si>
  <si>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</si>
  <si>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</si>
  <si>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</si>
  <si>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</si>
  <si>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</si>
  <si>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</si>
  <si>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</si>
  <si>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</si>
  <si>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</si>
  <si>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</si>
  <si>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</si>
  <si>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</si>
  <si>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</si>
  <si>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</si>
  <si>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</si>
  <si>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</si>
  <si>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</si>
  <si>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</si>
  <si>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</si>
  <si>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</si>
  <si>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</si>
  <si>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</si>
  <si>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</si>
  <si>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</si>
  <si>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</si>
  <si>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</si>
  <si>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</si>
  <si>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</si>
  <si>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</si>
  <si>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</si>
  <si>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</si>
  <si>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</si>
  <si>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</si>
  <si>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</si>
  <si>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</si>
  <si>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</si>
  <si>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</si>
  <si>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</si>
  <si>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</si>
  <si>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</si>
  <si>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</si>
  <si>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</si>
  <si>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</si>
  <si>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</si>
  <si>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</si>
  <si>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</si>
  <si>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</si>
  <si>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</si>
  <si>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</si>
  <si>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</si>
  <si>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</si>
  <si>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</si>
  <si>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</si>
  <si>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</si>
  <si>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</si>
  <si>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</si>
  <si>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</si>
  <si>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</si>
  <si>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</si>
  <si>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</si>
  <si>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</si>
  <si>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</si>
  <si>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</si>
  <si>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</si>
  <si>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</si>
  <si>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</si>
  <si>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</si>
  <si>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</si>
  <si>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</si>
  <si>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</si>
  <si>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</si>
  <si>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</si>
  <si>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</si>
  <si>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</si>
  <si>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</si>
  <si>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</si>
  <si>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</si>
  <si>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</si>
  <si>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</si>
  <si>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</si>
  <si>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</si>
  <si>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</si>
  <si>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</si>
  <si>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</si>
  <si>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</si>
  <si>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</si>
  <si>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</si>
  <si>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</si>
  <si>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</si>
  <si>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</si>
  <si>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</si>
  <si>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</si>
  <si>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</si>
  <si>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</si>
  <si>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</si>
  <si>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</si>
  <si>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</si>
  <si>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</si>
  <si>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</si>
  <si>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</si>
  <si>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</si>
  <si>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</si>
  <si>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</si>
  <si>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</si>
  <si>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</si>
  <si>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</si>
  <si>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</si>
  <si>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</si>
  <si>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</si>
  <si>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</si>
  <si>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</si>
  <si>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</si>
  <si>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</si>
  <si>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</si>
  <si>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</si>
  <si>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</si>
  <si>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</si>
  <si>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</si>
  <si>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</si>
  <si>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</si>
  <si>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</si>
  <si>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</si>
  <si>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</si>
  <si>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</si>
  <si>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</si>
  <si>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</si>
  <si>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</si>
  <si>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</si>
  <si>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</si>
  <si>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</si>
  <si>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</si>
  <si>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</si>
  <si>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</si>
  <si>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</si>
  <si>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</si>
  <si>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</si>
  <si>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</si>
  <si>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</si>
  <si>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</si>
  <si>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</si>
  <si>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</si>
  <si>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</si>
  <si>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</si>
  <si>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</si>
  <si>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</si>
  <si>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</si>
  <si>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</si>
  <si>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</si>
  <si>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</si>
  <si>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</si>
  <si>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</si>
  <si>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</si>
  <si>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</si>
  <si>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</si>
  <si>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</si>
  <si>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</si>
  <si>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</si>
  <si>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</si>
  <si>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</si>
  <si>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</si>
  <si>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</si>
  <si>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</si>
  <si>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</si>
  <si>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</si>
  <si>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</si>
  <si>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</si>
  <si>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</si>
  <si>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</si>
  <si>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</si>
  <si>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</si>
  <si>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</si>
  <si>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</si>
  <si>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</si>
  <si>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</si>
  <si>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</si>
  <si>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</si>
  <si>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</si>
  <si>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</si>
  <si>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</si>
  <si>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</si>
  <si>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</si>
  <si>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</si>
  <si>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</si>
  <si>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</si>
  <si>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</si>
  <si>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</si>
  <si>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</si>
  <si>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</si>
  <si>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</si>
  <si>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</si>
  <si>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</si>
  <si>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</si>
  <si>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</si>
  <si>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</si>
  <si>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</si>
  <si>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</si>
  <si>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</si>
  <si>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</si>
  <si>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</si>
  <si>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</si>
  <si>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</si>
  <si>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</si>
  <si>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</si>
  <si>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</si>
  <si>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</si>
  <si>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</si>
  <si>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</si>
  <si>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</si>
  <si>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</si>
  <si>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</si>
  <si>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</si>
  <si>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</si>
  <si>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</si>
  <si>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</si>
  <si>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</si>
  <si>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</si>
  <si>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</si>
  <si>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</si>
  <si>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</si>
  <si>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</si>
  <si>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</si>
  <si>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</si>
  <si>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</si>
  <si>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</si>
  <si>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</si>
  <si>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</si>
  <si>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</si>
  <si>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</si>
  <si>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</si>
  <si>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</si>
  <si>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</si>
  <si>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</si>
  <si>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</si>
  <si>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</si>
  <si>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</si>
  <si>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</si>
  <si>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</si>
  <si>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</si>
  <si>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</si>
  <si>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</si>
  <si>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</si>
  <si>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</si>
  <si>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</si>
  <si>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</si>
  <si>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</si>
  <si>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</si>
  <si>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</si>
  <si>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</si>
  <si>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</si>
  <si>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</si>
  <si>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</si>
  <si>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</si>
  <si>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</si>
  <si>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</si>
  <si>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</si>
  <si>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</si>
  <si>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</si>
  <si>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</si>
  <si>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</si>
  <si>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</si>
  <si>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</si>
  <si>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</si>
  <si>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</si>
  <si>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</si>
  <si>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</si>
  <si>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</si>
  <si>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</si>
  <si>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</si>
  <si>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</si>
  <si>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</si>
  <si>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</si>
  <si>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</si>
  <si>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</si>
  <si>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</si>
  <si>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</si>
  <si>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</si>
  <si>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</si>
  <si>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</si>
  <si>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</si>
  <si>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</si>
  <si>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</si>
  <si>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</si>
  <si>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</si>
  <si>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</si>
  <si>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</si>
  <si>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</si>
  <si>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</si>
  <si>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</si>
  <si>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</si>
  <si>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</si>
  <si>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</si>
  <si>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</si>
  <si>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</si>
  <si>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</si>
  <si>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</si>
  <si>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</si>
  <si>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</si>
  <si>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</si>
  <si>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</si>
  <si>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</si>
  <si>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</si>
  <si>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</si>
  <si>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</si>
  <si>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</si>
  <si>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</si>
  <si>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</si>
  <si>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</si>
  <si>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</si>
  <si>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</si>
  <si>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</si>
  <si>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</si>
  <si>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</si>
  <si>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</si>
  <si>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</si>
  <si>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</si>
  <si>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</si>
  <si>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</si>
  <si>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</si>
  <si>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</si>
  <si>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</si>
  <si>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</si>
  <si>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</si>
  <si>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</si>
  <si>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</si>
  <si>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</si>
  <si>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</si>
  <si>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</si>
  <si>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</si>
  <si>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</si>
  <si>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</si>
  <si>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</si>
  <si>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</si>
  <si>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</si>
  <si>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</si>
  <si>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</si>
  <si>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</si>
  <si>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</si>
  <si>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</si>
  <si>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</si>
  <si>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</si>
  <si>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</si>
  <si>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</si>
  <si>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</si>
  <si>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</si>
  <si>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</si>
  <si>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</si>
  <si>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</si>
  <si>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</si>
  <si>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</si>
  <si>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</si>
  <si>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</si>
  <si>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</si>
  <si>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</si>
  <si>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</si>
  <si>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</si>
  <si>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</si>
  <si>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</si>
  <si>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</si>
  <si>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</si>
  <si>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</si>
  <si>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</si>
  <si>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</si>
  <si>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</si>
  <si>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</si>
  <si>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</si>
  <si>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</si>
  <si>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</si>
  <si>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</si>
  <si>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</si>
  <si>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</si>
  <si>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</si>
  <si>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</si>
  <si>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</si>
  <si>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</si>
  <si>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</si>
  <si>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</si>
  <si>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</si>
  <si>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</si>
  <si>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</si>
  <si>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</si>
  <si>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</si>
  <si>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</si>
  <si>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</si>
  <si>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</si>
  <si>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</si>
  <si>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</si>
  <si>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</si>
  <si>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</si>
  <si>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</si>
  <si>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</si>
  <si>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</si>
  <si>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</si>
  <si>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</si>
  <si>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</si>
  <si>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</si>
  <si>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</si>
  <si>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</si>
  <si>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</si>
  <si>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</si>
  <si>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</si>
  <si>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</si>
  <si>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</si>
  <si>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</si>
  <si>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</si>
  <si>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</si>
  <si>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</si>
  <si>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</si>
  <si>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</si>
  <si>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</si>
  <si>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</si>
  <si>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</si>
  <si>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</si>
  <si>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</si>
  <si>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</si>
  <si>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</si>
  <si>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</si>
  <si>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</si>
  <si>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</si>
  <si>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</si>
  <si>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</si>
  <si>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</si>
  <si>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</si>
  <si>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</si>
  <si>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</si>
  <si>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</si>
  <si>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</si>
  <si>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</si>
  <si>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</si>
  <si>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</si>
  <si>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</si>
  <si>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</si>
  <si>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</si>
  <si>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</si>
  <si>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</si>
  <si>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</si>
  <si>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</si>
  <si>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</si>
  <si>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</si>
  <si>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</si>
  <si>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</si>
  <si>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</si>
  <si>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</si>
  <si>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</si>
  <si>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</si>
  <si>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</si>
  <si>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</si>
  <si>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</si>
  <si>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</si>
  <si>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</si>
  <si>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</si>
  <si>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</si>
  <si>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</si>
  <si>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</si>
  <si>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</si>
  <si>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</si>
  <si>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</si>
  <si>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</si>
  <si>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</si>
  <si>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</si>
  <si>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</si>
  <si>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</si>
  <si>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</si>
  <si>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</si>
  <si>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</si>
  <si>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</si>
  <si>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</si>
  <si>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</si>
  <si>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</si>
  <si>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</si>
  <si>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</si>
  <si>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</si>
  <si>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</si>
  <si>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</si>
  <si>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</si>
  <si>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</si>
  <si>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</si>
  <si>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</si>
  <si>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</si>
  <si>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</si>
  <si>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</si>
  <si>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</si>
  <si>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</si>
  <si>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</si>
  <si>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</si>
  <si>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</si>
  <si>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</si>
  <si>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</si>
  <si>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</si>
  <si>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</si>
  <si>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</si>
  <si>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</si>
  <si>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</si>
  <si>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</si>
  <si>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</si>
  <si>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</si>
  <si>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</si>
  <si>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</si>
  <si>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</si>
  <si>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</si>
  <si>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</si>
  <si>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</si>
  <si>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</si>
  <si>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</si>
  <si>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</si>
  <si>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</si>
  <si>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</si>
  <si>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</si>
  <si>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</si>
  <si>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</si>
  <si>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</si>
  <si>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</si>
  <si>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</si>
  <si>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</si>
  <si>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</si>
  <si>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</si>
  <si>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</si>
  <si>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</si>
  <si>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</si>
  <si>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</si>
  <si>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</si>
  <si>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</si>
  <si>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</si>
  <si>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</si>
  <si>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</si>
  <si>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</si>
  <si>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</si>
  <si>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</si>
  <si>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</si>
  <si>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</si>
  <si>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</si>
  <si>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</si>
  <si>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</si>
  <si>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</si>
  <si>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</si>
  <si>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</si>
  <si>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</si>
  <si>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</si>
  <si>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</si>
  <si>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</si>
  <si>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</si>
  <si>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</si>
  <si>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</si>
  <si>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</si>
  <si>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</si>
  <si>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</si>
  <si>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</si>
  <si>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</si>
  <si>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</si>
  <si>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</si>
  <si>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</si>
  <si>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</si>
  <si>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</si>
  <si>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</si>
  <si>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</si>
  <si>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</si>
  <si>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</si>
  <si>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</si>
  <si>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</si>
  <si>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</si>
  <si>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</si>
  <si>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</si>
  <si>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</si>
  <si>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</si>
  <si>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</si>
  <si>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</si>
  <si>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</si>
  <si>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</si>
  <si>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</si>
  <si>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</si>
  <si>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</si>
  <si>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</si>
  <si>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</si>
  <si>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</si>
  <si>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</si>
  <si>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</si>
  <si>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</si>
  <si>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</si>
  <si>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</si>
  <si>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</si>
  <si>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</si>
  <si>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</si>
  <si>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</si>
  <si>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</si>
  <si>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</si>
  <si>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</si>
  <si>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</si>
  <si>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</si>
  <si>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</si>
  <si>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</si>
  <si>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</si>
  <si>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</si>
  <si>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</si>
  <si>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</si>
  <si>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</si>
  <si>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</si>
  <si>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</si>
  <si>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</si>
  <si>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</si>
  <si>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</si>
  <si>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</si>
  <si>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</si>
  <si>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</si>
  <si>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</si>
  <si>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</si>
  <si>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</si>
  <si>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</si>
  <si>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</si>
  <si>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</si>
  <si>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</si>
  <si>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</si>
  <si>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</si>
  <si>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</si>
  <si>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</si>
  <si>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</si>
  <si>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</si>
  <si>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</si>
  <si>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</si>
  <si>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</si>
  <si>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</si>
  <si>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</si>
  <si>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</si>
  <si>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</si>
  <si>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</si>
  <si>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</si>
  <si>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</si>
  <si>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</si>
  <si>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</si>
  <si>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</si>
  <si>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</si>
  <si>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</si>
  <si>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</si>
  <si>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</si>
  <si>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</si>
  <si>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</si>
  <si>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</si>
  <si>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</si>
  <si>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</si>
  <si>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</si>
  <si>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</si>
  <si>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</si>
  <si>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</si>
  <si>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</si>
  <si>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</si>
  <si>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</si>
  <si>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</si>
  <si>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</si>
  <si>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</si>
  <si>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</si>
  <si>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</si>
  <si>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</si>
  <si>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</si>
  <si>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</si>
  <si>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</si>
  <si>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</si>
  <si>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</si>
  <si>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</si>
  <si>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</si>
  <si>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</si>
  <si>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</si>
  <si>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</si>
  <si>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</si>
  <si>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</si>
  <si>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</si>
  <si>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</si>
  <si>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</si>
  <si>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</si>
  <si>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</si>
  <si>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</si>
  <si>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</si>
  <si>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</si>
  <si>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</si>
  <si>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</si>
  <si>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</si>
  <si>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</si>
  <si>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</si>
  <si>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</si>
  <si>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</si>
  <si>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</si>
  <si>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</si>
  <si>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</si>
  <si>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</si>
  <si>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</si>
  <si>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</si>
  <si>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</si>
  <si>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</si>
  <si>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</si>
  <si>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</si>
  <si>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</si>
  <si>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</si>
  <si>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</si>
  <si>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</si>
  <si>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</si>
  <si>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</si>
  <si>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</si>
  <si>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</si>
  <si>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</si>
  <si>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</si>
  <si>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</si>
  <si>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</si>
  <si>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</si>
  <si>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</si>
  <si>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</si>
  <si>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</si>
  <si>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</si>
  <si>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</si>
  <si>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</si>
  <si>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</si>
  <si>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</si>
  <si>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</si>
  <si>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</si>
  <si>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</si>
  <si>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</si>
  <si>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</si>
  <si>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</si>
  <si>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</si>
  <si>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</si>
  <si>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</si>
  <si>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</si>
  <si>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</si>
  <si>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</si>
  <si>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</si>
  <si>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</si>
  <si>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</si>
  <si>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</si>
  <si>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</si>
  <si>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</si>
  <si>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</si>
  <si>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</si>
  <si>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</si>
  <si>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</si>
  <si>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</si>
  <si>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</si>
  <si>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</si>
  <si>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</si>
  <si>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</si>
  <si>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</si>
  <si>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</si>
  <si>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</si>
  <si>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</si>
  <si>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</si>
  <si>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</si>
  <si>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</si>
  <si>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</si>
  <si>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</si>
  <si>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</si>
  <si>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</si>
  <si>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</si>
  <si>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</si>
  <si>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</si>
  <si>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</si>
  <si>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</si>
  <si>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</si>
  <si>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</si>
  <si>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</si>
  <si>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</si>
  <si>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</si>
  <si>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</si>
  <si>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</si>
  <si>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</si>
  <si>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</si>
  <si>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</si>
  <si>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</si>
  <si>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</si>
  <si>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</si>
  <si>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</si>
  <si>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</si>
  <si>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</si>
  <si>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</si>
  <si>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</si>
  <si>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</si>
  <si>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</si>
  <si>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</si>
  <si>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</si>
  <si>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</si>
  <si>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</si>
  <si>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</si>
  <si>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</si>
  <si>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</si>
  <si>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</si>
  <si>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</si>
  <si>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</si>
  <si>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</si>
  <si>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</si>
  <si>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</si>
  <si>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</si>
  <si>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</si>
  <si>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</si>
  <si>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</si>
  <si>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</si>
  <si>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</si>
  <si>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</si>
  <si>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</si>
  <si>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</si>
  <si>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</si>
  <si>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</si>
  <si>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</si>
  <si>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</si>
  <si>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</si>
  <si>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</si>
  <si>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</si>
  <si>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</si>
  <si>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</si>
  <si>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</si>
  <si>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</si>
  <si>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</si>
  <si>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</si>
  <si>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</si>
  <si>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</si>
  <si>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</si>
  <si>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</si>
  <si>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</si>
  <si>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</si>
  <si>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</si>
  <si>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</si>
  <si>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</si>
  <si>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</si>
  <si>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</si>
  <si>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</si>
  <si>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</si>
  <si>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</si>
  <si>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</si>
  <si>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</si>
  <si>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</si>
  <si>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</si>
  <si>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</si>
  <si>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</si>
  <si>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</si>
  <si>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</si>
  <si>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</si>
  <si>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</si>
  <si>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</si>
  <si>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</si>
  <si>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</si>
  <si>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</si>
  <si>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</si>
  <si>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</si>
  <si>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</si>
  <si>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</si>
  <si>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</si>
  <si>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</si>
  <si>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</si>
  <si>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</si>
  <si>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</si>
  <si>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</si>
  <si>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</si>
  <si>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</si>
  <si>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</si>
  <si>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</si>
  <si>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</si>
  <si>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</si>
  <si>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</si>
  <si>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</si>
  <si>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</si>
  <si>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</si>
  <si>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</si>
  <si>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</si>
  <si>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</si>
  <si>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</si>
  <si>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</si>
  <si>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</si>
  <si>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</si>
  <si>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</si>
  <si>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</si>
  <si>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</si>
  <si>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</si>
  <si>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</si>
  <si>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</si>
  <si>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</si>
  <si>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</si>
  <si>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</si>
  <si>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</si>
  <si>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</si>
  <si>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</si>
  <si>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</si>
  <si>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</si>
  <si>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</si>
  <si>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</si>
  <si>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</si>
  <si>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</si>
  <si>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</si>
  <si>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</si>
  <si>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</si>
  <si>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</si>
  <si>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</si>
  <si>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</si>
  <si>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</si>
  <si>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</si>
  <si>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</si>
  <si>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</si>
  <si>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</si>
  <si>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</si>
  <si>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</si>
  <si>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</si>
  <si>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</si>
  <si>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</si>
  <si>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</si>
  <si>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</si>
  <si>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</si>
  <si>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</si>
  <si>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</si>
  <si>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</si>
  <si>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</si>
  <si>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</si>
  <si>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</si>
  <si>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</si>
  <si>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</si>
  <si>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</si>
  <si>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</si>
  <si>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</si>
  <si>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</si>
  <si>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</si>
  <si>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</si>
  <si>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</si>
  <si>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</si>
  <si>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</si>
  <si>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</si>
  <si>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</si>
  <si>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</si>
  <si>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</si>
  <si>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</si>
  <si>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</si>
  <si>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</si>
  <si>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</si>
  <si>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</si>
  <si>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</si>
  <si>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</si>
  <si>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</si>
  <si>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</si>
  <si>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</si>
  <si>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</si>
  <si>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</si>
  <si>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</si>
  <si>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</si>
  <si>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</si>
  <si>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</si>
  <si>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</si>
  <si>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</si>
  <si>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</si>
  <si>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</si>
  <si>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</si>
  <si>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</si>
  <si>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</si>
  <si>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</si>
  <si>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</si>
  <si>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</si>
  <si>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</si>
  <si>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</si>
  <si>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</si>
  <si>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</si>
  <si>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</si>
  <si>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</si>
  <si>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</si>
  <si>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</si>
  <si>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</si>
  <si>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</si>
  <si>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</si>
  <si>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</si>
  <si>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</si>
  <si>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</si>
  <si>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</si>
  <si>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</si>
  <si>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</si>
  <si>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</si>
  <si>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</si>
  <si>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</si>
  <si>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</si>
  <si>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</si>
  <si>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</si>
  <si>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</si>
  <si>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</si>
  <si>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</si>
  <si>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</si>
  <si>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</si>
  <si>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</si>
  <si>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</si>
  <si>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</si>
  <si>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</si>
  <si>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</si>
  <si>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</si>
  <si>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</si>
  <si>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</si>
  <si>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</si>
  <si>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</si>
  <si>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</si>
  <si>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</si>
  <si>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</si>
  <si>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</si>
  <si>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</si>
  <si>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</si>
  <si>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</si>
  <si>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</si>
  <si>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</si>
  <si>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</si>
  <si>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</si>
  <si>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</si>
  <si>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</si>
  <si>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</si>
  <si>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</si>
  <si>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</si>
  <si>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</si>
  <si>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</si>
  <si>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</si>
  <si>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</si>
  <si>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</si>
  <si>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</si>
  <si>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</si>
  <si>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</si>
  <si>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</si>
  <si>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</si>
  <si>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</si>
  <si>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</si>
  <si>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</si>
  <si>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</si>
  <si>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</si>
  <si>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</si>
  <si>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</si>
  <si>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</si>
  <si>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</si>
  <si>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</si>
  <si>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</si>
  <si>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</si>
  <si>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</si>
  <si>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</si>
  <si>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</si>
  <si>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</si>
  <si>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</si>
  <si>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</si>
  <si>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</si>
  <si>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</si>
  <si>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</si>
  <si>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</si>
  <si>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</si>
  <si>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</si>
  <si>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</si>
  <si>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</si>
  <si>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</si>
  <si>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</si>
  <si>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</si>
  <si>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</si>
  <si>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</si>
  <si>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</si>
  <si>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</si>
  <si>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</si>
  <si>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</si>
  <si>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</si>
  <si>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</si>
  <si>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</si>
  <si>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</si>
  <si>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</si>
  <si>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</si>
  <si>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</si>
  <si>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</si>
  <si>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</si>
  <si>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</si>
  <si>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</si>
  <si>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</si>
  <si>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</si>
  <si>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</si>
  <si>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</si>
  <si>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</si>
  <si>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</si>
  <si>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</si>
  <si>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</si>
  <si>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</si>
  <si>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</si>
  <si>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</si>
  <si>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</si>
  <si>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</si>
  <si>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</si>
  <si>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</si>
  <si>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</si>
  <si>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</si>
  <si>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</si>
  <si>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</si>
  <si>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</si>
  <si>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</si>
  <si>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</si>
  <si>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</si>
  <si>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</si>
  <si>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</si>
  <si>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</si>
  <si>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</si>
  <si>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</si>
  <si>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</si>
  <si>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</si>
  <si>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</si>
  <si>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</si>
  <si>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</si>
  <si>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</si>
  <si>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</si>
  <si>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</si>
  <si>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</si>
  <si>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</si>
  <si>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</si>
  <si>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</si>
  <si>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</si>
  <si>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</si>
  <si>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</si>
  <si>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</si>
  <si>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</si>
  <si>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</si>
  <si>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</si>
  <si>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</si>
  <si>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</si>
  <si>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</si>
  <si>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</si>
  <si>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</si>
  <si>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</si>
  <si>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</si>
  <si>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</si>
  <si>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</si>
  <si>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</si>
  <si>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</si>
  <si>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</si>
  <si>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</si>
  <si>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</si>
  <si>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</si>
  <si>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</si>
  <si>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</si>
  <si>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</si>
  <si>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</si>
  <si>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</si>
  <si>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</si>
  <si>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</si>
  <si>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</si>
  <si>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</si>
  <si>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</si>
  <si>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</si>
  <si>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</si>
  <si>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</si>
  <si>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</si>
  <si>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</si>
  <si>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</si>
  <si>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</si>
  <si>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</si>
  <si>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</si>
  <si>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</si>
  <si>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</si>
  <si>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</si>
  <si>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</si>
  <si>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</si>
  <si>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</si>
  <si>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</si>
  <si>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</si>
  <si>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</si>
  <si>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</si>
  <si>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</si>
  <si>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</si>
  <si>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</si>
  <si>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</si>
  <si>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</si>
  <si>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</si>
  <si>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</si>
  <si>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</si>
  <si>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</si>
  <si>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</si>
  <si>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</si>
  <si>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</si>
  <si>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</si>
  <si>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</si>
  <si>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</si>
  <si>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</si>
  <si>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</si>
  <si>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</si>
  <si>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</si>
  <si>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</si>
  <si>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</si>
  <si>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</si>
  <si>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</si>
  <si>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</si>
  <si>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</si>
  <si>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</si>
  <si>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</si>
  <si>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</si>
  <si>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</si>
  <si>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</si>
  <si>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</si>
  <si>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</si>
  <si>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</si>
  <si>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</si>
  <si>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</si>
  <si>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</si>
  <si>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</si>
  <si>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</si>
  <si>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</si>
  <si>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</si>
  <si>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</si>
  <si>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</si>
  <si>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</si>
  <si>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</si>
  <si>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</si>
  <si>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</si>
  <si>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</si>
  <si>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</si>
  <si>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</si>
  <si>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</si>
  <si>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</si>
  <si>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</si>
  <si>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</si>
  <si>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</si>
  <si>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</si>
  <si>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</si>
  <si>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</si>
  <si>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</si>
  <si>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</si>
  <si>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</si>
  <si>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</si>
  <si>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</si>
  <si>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</si>
  <si>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</si>
  <si>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</si>
  <si>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</si>
  <si>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</si>
  <si>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</si>
  <si>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</si>
  <si>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</si>
  <si>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</si>
  <si>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</si>
  <si>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</si>
  <si>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</si>
  <si>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</si>
  <si>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</si>
  <si>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</si>
  <si>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</si>
  <si>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</si>
  <si>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</si>
  <si>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</si>
  <si>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</si>
  <si>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</si>
  <si>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</si>
  <si>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</si>
  <si>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</si>
  <si>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</si>
  <si>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</si>
  <si>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</si>
  <si>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</si>
  <si>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</si>
  <si>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</si>
  <si>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</si>
  <si>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</si>
  <si>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</si>
  <si>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</si>
  <si>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</si>
  <si>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</si>
  <si>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</si>
  <si>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</si>
  <si>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</si>
  <si>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</si>
  <si>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</si>
  <si>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</si>
  <si>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</si>
  <si>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</si>
  <si>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</si>
  <si>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</si>
  <si>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</si>
  <si>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</si>
  <si>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</si>
  <si>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</si>
  <si>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</si>
  <si>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</si>
  <si>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</si>
  <si>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</si>
  <si>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</si>
  <si>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</si>
  <si>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</si>
  <si>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</si>
  <si>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</si>
  <si>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</si>
  <si>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</si>
  <si>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</si>
  <si>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</si>
  <si>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</si>
  <si>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</si>
  <si>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</si>
  <si>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</si>
  <si>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</si>
  <si>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</si>
  <si>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</si>
  <si>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</si>
  <si>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</si>
  <si>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</si>
  <si>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</si>
  <si>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</si>
  <si>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</si>
  <si>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</si>
  <si>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</si>
  <si>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</si>
  <si>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</si>
  <si>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</si>
  <si>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</si>
  <si>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</si>
  <si>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</si>
  <si>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</si>
  <si>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</si>
  <si>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</si>
  <si>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</si>
  <si>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</si>
  <si>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</si>
  <si>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</si>
  <si>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</si>
  <si>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</si>
  <si>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</si>
  <si>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</si>
  <si>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</si>
  <si>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</si>
  <si>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</si>
  <si>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</si>
  <si>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</si>
  <si>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</si>
  <si>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</si>
  <si>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</si>
  <si>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</si>
  <si>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</si>
  <si>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</si>
  <si>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</si>
  <si>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</si>
  <si>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</si>
  <si>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</si>
  <si>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</si>
  <si>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</si>
  <si>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</si>
  <si>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</si>
  <si>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</si>
  <si>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</si>
  <si>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</si>
  <si>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</si>
  <si>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</si>
  <si>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</si>
  <si>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</si>
  <si>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</si>
  <si>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</si>
  <si>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</si>
  <si>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</si>
  <si>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</si>
  <si>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</si>
  <si>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</si>
  <si>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</si>
  <si>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</si>
  <si>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</si>
  <si>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</si>
  <si>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</si>
  <si>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</si>
  <si>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</si>
  <si>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</si>
  <si>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</si>
  <si>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</si>
  <si>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</si>
  <si>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</si>
  <si>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</si>
  <si>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</si>
  <si>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</si>
  <si>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</si>
  <si>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</si>
  <si>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</si>
  <si>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</si>
  <si>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</si>
  <si>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</si>
  <si>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</si>
  <si>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</si>
  <si>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</si>
  <si>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</si>
  <si>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</si>
  <si>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</si>
  <si>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</si>
  <si>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</si>
  <si>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</si>
  <si>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</si>
  <si>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</si>
  <si>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</si>
  <si>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</si>
  <si>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</si>
  <si>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</si>
  <si>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</si>
  <si>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</si>
  <si>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</si>
  <si>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</si>
  <si>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</si>
  <si>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</si>
  <si>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</si>
  <si>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</si>
  <si>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</si>
  <si>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</si>
  <si>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</si>
  <si>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</si>
  <si>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</si>
  <si>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</si>
  <si>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</si>
  <si>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</si>
  <si>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</si>
  <si>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</si>
  <si>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</si>
  <si>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</si>
  <si>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</si>
  <si>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</si>
  <si>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</si>
  <si>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</si>
  <si>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</si>
  <si>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</si>
  <si>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</si>
  <si>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</si>
  <si>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</si>
  <si>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</si>
  <si>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</si>
  <si>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</si>
  <si>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</si>
  <si>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</si>
  <si>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</si>
  <si>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</si>
  <si>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</si>
  <si>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</si>
  <si>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</si>
  <si>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</si>
  <si>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</si>
  <si>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</si>
  <si>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</si>
  <si>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</si>
  <si>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</si>
  <si>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</si>
  <si>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</si>
  <si>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</si>
  <si>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</si>
  <si>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</si>
  <si>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</si>
  <si>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</si>
  <si>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</si>
  <si>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</si>
  <si>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</si>
  <si>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</si>
  <si>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</si>
  <si>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</si>
  <si>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</si>
  <si>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</si>
  <si>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</si>
  <si>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</si>
  <si>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</si>
  <si>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</si>
  <si>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</si>
  <si>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</si>
  <si>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</si>
  <si>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</si>
  <si>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</si>
  <si>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</si>
  <si>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</si>
  <si>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</si>
  <si>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</si>
  <si>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</si>
  <si>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</si>
  <si>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</si>
  <si>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</si>
  <si>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</si>
  <si>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</si>
  <si>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</si>
  <si>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</si>
  <si>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</si>
  <si>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</si>
  <si>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</si>
  <si>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</si>
  <si>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</si>
  <si>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</si>
  <si>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</si>
  <si>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</si>
  <si>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</si>
  <si>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</si>
  <si>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</si>
  <si>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</si>
  <si>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</si>
  <si>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</si>
  <si>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</si>
  <si>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</si>
  <si>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</si>
  <si>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</si>
  <si>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</si>
  <si>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</si>
  <si>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</si>
  <si>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</si>
  <si>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</si>
  <si>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</si>
  <si>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</si>
  <si>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</si>
  <si>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</si>
  <si>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</si>
  <si>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</si>
  <si>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</si>
  <si>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</si>
  <si>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</si>
  <si>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</si>
  <si>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</si>
  <si>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</si>
  <si>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</si>
  <si>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</si>
  <si>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</si>
  <si>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</si>
  <si>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</si>
  <si>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</si>
  <si>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</si>
  <si>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</si>
  <si>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</si>
  <si>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</si>
  <si>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</si>
  <si>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</si>
  <si>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</si>
  <si>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</si>
  <si>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</si>
  <si>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</si>
  <si>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</si>
  <si>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</si>
  <si>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</si>
  <si>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</si>
  <si>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</si>
  <si>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</si>
  <si>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</si>
  <si>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</si>
  <si>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</si>
  <si>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</si>
  <si>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</si>
  <si>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</si>
  <si>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</si>
  <si>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</si>
  <si>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</si>
  <si>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</si>
  <si>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</si>
  <si>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</si>
  <si>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</si>
  <si>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</si>
  <si>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</si>
  <si>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</si>
  <si>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</si>
  <si>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</si>
  <si>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</si>
  <si>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</si>
  <si>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</si>
  <si>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</si>
  <si>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</si>
  <si>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</si>
  <si>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</si>
  <si>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</si>
  <si>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</si>
  <si>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</si>
  <si>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</si>
  <si>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</si>
  <si>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</si>
  <si>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</si>
  <si>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</si>
  <si>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</si>
  <si>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</si>
  <si>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</si>
  <si>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</si>
  <si>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</si>
  <si>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</si>
  <si>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</si>
  <si>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</si>
  <si>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</si>
  <si>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</si>
  <si>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</si>
  <si>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</si>
  <si>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</si>
  <si>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</si>
  <si>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</si>
  <si>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</si>
  <si>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</si>
  <si>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</si>
  <si>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</si>
  <si>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</si>
  <si>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</si>
  <si>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</si>
  <si>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</si>
  <si>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</si>
  <si>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</si>
  <si>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</si>
  <si>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</si>
  <si>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</si>
  <si>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</si>
  <si>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</si>
  <si>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</si>
  <si>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</si>
  <si>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</si>
  <si>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</si>
  <si>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</si>
  <si>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</si>
  <si>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</si>
  <si>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</si>
  <si>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</si>
  <si>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</si>
  <si>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</si>
  <si>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</si>
  <si>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</si>
  <si>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</si>
  <si>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</si>
  <si>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</si>
  <si>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</si>
  <si>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</si>
  <si>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</si>
  <si>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</si>
  <si>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</si>
  <si>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</si>
  <si>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</si>
  <si>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</si>
  <si>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</si>
  <si>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</si>
  <si>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</si>
  <si>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</si>
  <si>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</si>
  <si>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</si>
  <si>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</si>
  <si>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</si>
  <si>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</si>
  <si>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</si>
  <si>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</si>
  <si>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</si>
  <si>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</si>
  <si>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</si>
  <si>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</si>
  <si>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</si>
  <si>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</si>
  <si>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</si>
  <si>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</si>
  <si>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</si>
  <si>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</si>
  <si>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</si>
  <si>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</si>
  <si>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</si>
  <si>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</si>
  <si>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</si>
  <si>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</si>
  <si>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</si>
  <si>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</si>
  <si>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</si>
  <si>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</si>
  <si>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</si>
  <si>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</si>
  <si>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</si>
  <si>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</si>
  <si>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</si>
  <si>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</si>
  <si>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</si>
  <si>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</si>
  <si>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</si>
  <si>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</si>
  <si>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</si>
  <si>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</si>
  <si>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</si>
  <si>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</si>
  <si>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</si>
  <si>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</si>
  <si>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</si>
  <si>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</si>
  <si>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</si>
  <si>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</si>
  <si>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</si>
  <si>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</si>
  <si>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</si>
  <si>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</si>
  <si>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</si>
  <si>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</si>
  <si>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</si>
  <si>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</si>
  <si>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</si>
  <si>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</si>
  <si>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</si>
  <si>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</si>
  <si>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</si>
  <si>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</si>
  <si>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</si>
  <si>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</si>
  <si>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</si>
  <si>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</si>
  <si>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</si>
  <si>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</si>
  <si>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</si>
  <si>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</si>
  <si>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</si>
  <si>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</si>
  <si>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</si>
  <si>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</si>
  <si>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</si>
  <si>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</si>
  <si>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</si>
  <si>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</si>
  <si>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</si>
  <si>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</si>
  <si>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</si>
  <si>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</si>
  <si>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</si>
  <si>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</si>
  <si>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</si>
  <si>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</si>
  <si>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</si>
  <si>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</si>
  <si>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</si>
  <si>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</si>
  <si>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</si>
  <si>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</si>
  <si>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</si>
  <si>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</si>
  <si>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</si>
  <si>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</si>
  <si>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</si>
  <si>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</si>
  <si>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</si>
  <si>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</si>
  <si>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</si>
  <si>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</si>
  <si>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</si>
  <si>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</si>
  <si>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</si>
  <si>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</si>
  <si>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</si>
  <si>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</si>
  <si>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</si>
  <si>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</si>
  <si>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</si>
  <si>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</si>
  <si>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</si>
  <si>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</si>
  <si>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</si>
  <si>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</si>
  <si>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</si>
  <si>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</si>
  <si>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</si>
  <si>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</si>
  <si>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</si>
  <si>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</si>
  <si>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</si>
  <si>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</si>
  <si>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</si>
  <si>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</si>
  <si>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</si>
  <si>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</si>
  <si>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</si>
  <si>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</si>
  <si>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</si>
  <si>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</si>
  <si>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</si>
  <si>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</si>
  <si>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</si>
  <si>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</si>
  <si>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</si>
  <si>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</si>
  <si>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</si>
  <si>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</si>
  <si>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</si>
  <si>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</si>
  <si>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</si>
  <si>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</si>
  <si>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</si>
  <si>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</si>
  <si>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</si>
  <si>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</si>
  <si>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</si>
  <si>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</si>
  <si>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</si>
  <si>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</si>
  <si>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</si>
  <si>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</si>
  <si>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</si>
  <si>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</si>
  <si>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</si>
  <si>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</si>
  <si>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</si>
  <si>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</si>
  <si>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</si>
  <si>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</si>
  <si>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</si>
  <si>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</si>
  <si>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</si>
  <si>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</si>
  <si>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</si>
  <si>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</si>
  <si>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</si>
  <si>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</si>
  <si>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</si>
  <si>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</si>
  <si>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</si>
  <si>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</si>
  <si>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</si>
  <si>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</si>
  <si>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</si>
  <si>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</si>
  <si>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</si>
  <si>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</si>
  <si>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</si>
  <si>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</si>
  <si>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</si>
  <si>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</si>
  <si>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</si>
  <si>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</si>
  <si>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</si>
  <si>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</si>
  <si>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</si>
  <si>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</si>
  <si>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</si>
  <si>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</si>
  <si>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</si>
  <si>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</si>
  <si>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</si>
  <si>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</si>
  <si>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</si>
  <si>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</si>
  <si>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</si>
  <si>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</si>
  <si>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</si>
  <si>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</si>
  <si>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</si>
  <si>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</si>
  <si>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</si>
  <si>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</si>
  <si>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</si>
  <si>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</si>
  <si>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</si>
  <si>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</si>
  <si>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</si>
  <si>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</si>
  <si>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</si>
  <si>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</si>
  <si>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</si>
  <si>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</si>
  <si>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</si>
  <si>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</si>
  <si>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</si>
  <si>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</si>
  <si>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</si>
  <si>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</si>
  <si>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</si>
  <si>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</si>
  <si>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</si>
  <si>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</si>
  <si>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</si>
  <si>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</si>
  <si>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</si>
  <si>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</si>
  <si>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</si>
  <si>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</si>
  <si>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</si>
  <si>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</si>
  <si>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</si>
  <si>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</si>
  <si>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</si>
  <si>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</si>
  <si>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</si>
  <si>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</si>
  <si>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</si>
  <si>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</si>
  <si>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</si>
  <si>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</si>
  <si>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</si>
  <si>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</si>
  <si>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</si>
  <si>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</si>
  <si>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</si>
  <si>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</si>
  <si>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</si>
  <si>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</si>
  <si>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</si>
  <si>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</si>
  <si>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</si>
  <si>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</si>
  <si>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</si>
  <si>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</si>
  <si>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</si>
  <si>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</si>
  <si>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</si>
  <si>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</si>
  <si>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</si>
  <si>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</si>
  <si>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</si>
  <si>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</si>
  <si>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</si>
  <si>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</si>
  <si>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</si>
  <si>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</si>
  <si>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</si>
  <si>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</si>
  <si>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</si>
  <si>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</si>
  <si>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</si>
  <si>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</si>
  <si>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</si>
  <si>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</si>
  <si>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</si>
  <si>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</si>
  <si>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</si>
  <si>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</si>
  <si>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</si>
  <si>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</si>
  <si>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</si>
  <si>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</si>
  <si>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</si>
  <si>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</si>
  <si>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</si>
  <si>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</si>
  <si>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</si>
  <si>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</si>
  <si>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</si>
  <si>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</si>
  <si>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</si>
  <si>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</si>
  <si>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</si>
  <si>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</si>
  <si>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</si>
  <si>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</si>
  <si>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</si>
  <si>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</si>
  <si>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</si>
  <si>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</si>
  <si>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</si>
  <si>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</si>
  <si>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</si>
  <si>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</si>
  <si>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</si>
  <si>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</si>
  <si>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</si>
  <si>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</si>
  <si>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</si>
  <si>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</si>
  <si>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</si>
  <si>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</si>
  <si>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</si>
  <si>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</si>
  <si>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</si>
  <si>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</si>
  <si>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</si>
  <si>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</si>
  <si>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</si>
  <si>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</si>
  <si>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</si>
  <si>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</si>
  <si>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</si>
  <si>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</si>
  <si>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</si>
  <si>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</si>
  <si>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</si>
  <si>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</si>
  <si>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</si>
  <si>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</si>
  <si>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</si>
  <si>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</si>
  <si>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</si>
  <si>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</si>
  <si>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</si>
  <si>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</si>
  <si>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</si>
  <si>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</si>
  <si>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</si>
  <si>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</si>
  <si>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</si>
  <si>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</si>
  <si>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</si>
  <si>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</si>
  <si>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</si>
  <si>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</si>
  <si>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</si>
  <si>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</si>
  <si>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</si>
  <si>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</si>
  <si>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</si>
  <si>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</si>
  <si>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</si>
  <si>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</si>
  <si>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</si>
  <si>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</si>
  <si>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</si>
  <si>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</si>
  <si>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</si>
  <si>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</si>
  <si>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</si>
  <si>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</si>
  <si>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</si>
  <si>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</si>
  <si>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</si>
  <si>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</si>
  <si>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</si>
  <si>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</si>
  <si>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</si>
  <si>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</si>
  <si>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</si>
  <si>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</si>
  <si>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</si>
  <si>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</si>
  <si>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</si>
  <si>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</si>
  <si>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</si>
  <si>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</si>
  <si>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</si>
  <si>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</si>
  <si>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</si>
  <si>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</si>
  <si>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</si>
  <si>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</si>
  <si>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</si>
  <si>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</si>
  <si>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</si>
  <si>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</si>
  <si>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</si>
  <si>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</si>
  <si>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</si>
  <si>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</si>
  <si>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</si>
  <si>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</si>
  <si>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</si>
  <si>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</si>
  <si>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</si>
  <si>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</si>
  <si>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</si>
  <si>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</si>
  <si>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</si>
  <si>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</si>
  <si>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</si>
  <si>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</si>
  <si>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</si>
  <si>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</si>
  <si>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</si>
  <si>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</si>
  <si>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</si>
  <si>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</si>
  <si>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</si>
  <si>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</si>
  <si>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</si>
  <si>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</si>
  <si>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</si>
  <si>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</si>
  <si>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</si>
  <si>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</si>
  <si>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</si>
  <si>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</si>
  <si>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</si>
  <si>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</si>
  <si>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</si>
  <si>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</si>
  <si>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</si>
  <si>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</si>
  <si>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</si>
  <si>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</si>
  <si>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</si>
  <si>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</si>
  <si>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</si>
  <si>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</si>
  <si>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</si>
  <si>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</si>
  <si>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</si>
  <si>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</si>
  <si>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</si>
  <si>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</si>
  <si>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</si>
  <si>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</si>
  <si>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</si>
  <si>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</si>
  <si>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</si>
  <si>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</si>
  <si>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</si>
  <si>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</si>
  <si>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</si>
  <si>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</si>
  <si>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</si>
  <si>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</si>
  <si>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</si>
  <si>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</si>
  <si>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</si>
  <si>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</si>
  <si>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</si>
  <si>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</si>
  <si>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</si>
  <si>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</si>
  <si>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</si>
  <si>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</si>
  <si>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</si>
  <si>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</si>
  <si>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</si>
  <si>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</si>
  <si>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</si>
  <si>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</si>
  <si>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</si>
  <si>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</si>
  <si>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</si>
  <si>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</si>
  <si>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</si>
  <si>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</si>
  <si>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</si>
  <si>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</si>
  <si>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</si>
  <si>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</si>
  <si>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</si>
  <si>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</si>
  <si>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</si>
  <si>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</si>
  <si>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</si>
  <si>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</si>
  <si>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</si>
  <si>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</si>
  <si>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</si>
  <si>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</si>
  <si>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</si>
  <si>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</si>
  <si>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</si>
  <si>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</si>
  <si>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</si>
  <si>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</si>
  <si>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</si>
  <si>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</si>
  <si>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</si>
  <si>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</si>
  <si>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</si>
  <si>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</si>
  <si>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</si>
  <si>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</si>
  <si>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</si>
  <si>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</si>
  <si>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</si>
  <si>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</si>
  <si>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</si>
  <si>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</si>
  <si>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</si>
  <si>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</si>
  <si>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</si>
  <si>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</si>
  <si>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</si>
  <si>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</si>
  <si>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</si>
  <si>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</si>
  <si>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</si>
  <si>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</si>
  <si>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</si>
  <si>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</si>
  <si>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</si>
  <si>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</si>
  <si>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</si>
  <si>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</si>
  <si>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</si>
  <si>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</si>
  <si>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</si>
  <si>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</si>
  <si>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</si>
  <si>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</si>
  <si>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</si>
  <si>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</si>
  <si>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</si>
  <si>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</si>
  <si>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</si>
  <si>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</si>
  <si>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</si>
  <si>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</si>
  <si>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</si>
  <si>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</si>
  <si>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</si>
  <si>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</si>
  <si>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</si>
  <si>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</si>
  <si>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</si>
  <si>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</si>
  <si>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</si>
  <si>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</si>
  <si>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</si>
  <si>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</si>
  <si>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</si>
  <si>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</si>
  <si>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</si>
  <si>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</si>
  <si>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</si>
  <si>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</si>
  <si>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</si>
  <si>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</si>
  <si>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</si>
  <si>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</si>
  <si>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</si>
  <si>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</si>
  <si>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</si>
  <si>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</si>
  <si>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</si>
  <si>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</si>
  <si>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</si>
  <si>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</si>
  <si>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</si>
  <si>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</si>
  <si>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</si>
  <si>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</si>
  <si>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</si>
  <si>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</si>
  <si>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</si>
  <si>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</si>
  <si>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</si>
  <si>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</si>
  <si>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</si>
  <si>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</si>
  <si>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</si>
  <si>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</si>
  <si>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</si>
  <si>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</si>
  <si>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</si>
  <si>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</si>
  <si>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</si>
  <si>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</si>
  <si>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</si>
  <si>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</si>
  <si>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</si>
  <si>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</si>
  <si>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</si>
  <si>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</si>
  <si>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</si>
  <si>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</si>
  <si>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</si>
  <si>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</si>
  <si>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</si>
  <si>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</si>
  <si>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</si>
  <si>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</si>
  <si>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</si>
  <si>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</si>
  <si>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</si>
  <si>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</si>
  <si>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</si>
  <si>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</si>
  <si>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</si>
  <si>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</si>
  <si>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</si>
  <si>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</si>
  <si>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</si>
  <si>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</si>
  <si>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</si>
  <si>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</si>
  <si>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</si>
  <si>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</si>
  <si>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</si>
  <si>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</si>
  <si>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</si>
  <si>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</si>
  <si>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</si>
  <si>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</si>
  <si>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</si>
  <si>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</si>
  <si>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</si>
  <si>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</si>
  <si>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</si>
  <si>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</si>
  <si>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</si>
  <si>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</si>
  <si>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</si>
  <si>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</si>
  <si>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</si>
  <si>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</si>
  <si>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</si>
  <si>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</si>
  <si>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</si>
  <si>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</si>
  <si>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</si>
  <si>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</si>
  <si>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</si>
  <si>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</si>
  <si>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</si>
  <si>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</si>
  <si>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</si>
  <si>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</si>
  <si>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</si>
  <si>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</si>
  <si>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</si>
  <si>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</si>
  <si>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</si>
  <si>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</si>
  <si>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</si>
  <si>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</si>
  <si>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</si>
  <si>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</si>
  <si>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</si>
  <si>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</si>
  <si>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</si>
  <si>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</si>
  <si>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</si>
  <si>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</si>
  <si>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</si>
  <si>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</si>
  <si>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</si>
  <si>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</si>
  <si>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</si>
  <si>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</si>
  <si>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</si>
  <si>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</si>
  <si>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</si>
  <si>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</si>
  <si>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</si>
  <si>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</si>
  <si>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</si>
  <si>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</si>
  <si>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</si>
  <si>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</si>
  <si>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</si>
  <si>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</si>
  <si>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</si>
  <si>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</si>
  <si>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</si>
  <si>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</si>
  <si>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</si>
  <si>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</si>
  <si>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</si>
  <si>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</si>
  <si>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</si>
  <si>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</si>
  <si>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</si>
  <si>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</si>
  <si>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</si>
  <si>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</si>
  <si>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</si>
  <si>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</si>
  <si>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</si>
  <si>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</si>
  <si>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</si>
  <si>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</si>
  <si>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</si>
  <si>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</si>
  <si>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</si>
  <si>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</si>
  <si>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</si>
  <si>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</si>
  <si>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</si>
  <si>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</si>
  <si>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</si>
  <si>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</si>
  <si>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</si>
  <si>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</si>
  <si>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</si>
  <si>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</si>
  <si>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</si>
  <si>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</si>
  <si>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</si>
  <si>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</si>
  <si>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</si>
  <si>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</si>
  <si>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</si>
  <si>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</si>
  <si>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</si>
  <si>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</si>
  <si>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</si>
  <si>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</si>
  <si>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</si>
  <si>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</si>
  <si>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</si>
  <si>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</si>
  <si>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</si>
  <si>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</si>
  <si>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</si>
  <si>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</si>
  <si>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</si>
  <si>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</si>
  <si>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</si>
  <si>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</si>
  <si>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</si>
  <si>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</si>
  <si>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</si>
  <si>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</si>
  <si>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</si>
  <si>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</si>
  <si>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</si>
  <si>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</si>
  <si>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</si>
  <si>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</si>
  <si>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</si>
  <si>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</si>
  <si>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</si>
  <si>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</si>
  <si>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</si>
  <si>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</si>
  <si>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</si>
  <si>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</si>
  <si>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</si>
  <si>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</si>
  <si>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</si>
  <si>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</si>
  <si>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</si>
  <si>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</si>
  <si>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</si>
  <si>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</si>
  <si>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</si>
  <si>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</si>
  <si>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</si>
  <si>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</si>
  <si>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</si>
  <si>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</si>
  <si>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</si>
  <si>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</si>
  <si>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</si>
  <si>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</si>
  <si>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</si>
  <si>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</si>
  <si>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</si>
  <si>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</si>
  <si>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</si>
  <si>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</si>
  <si>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</si>
  <si>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</si>
  <si>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</si>
  <si>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</si>
  <si>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</si>
  <si>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</si>
  <si>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</si>
  <si>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</si>
  <si>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</si>
  <si>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</si>
  <si>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</si>
  <si>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</si>
  <si>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</si>
  <si>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</si>
  <si>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</si>
  <si>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</si>
  <si>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</si>
  <si>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</si>
  <si>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</si>
  <si>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</si>
  <si>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</si>
  <si>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</si>
  <si>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</si>
  <si>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</si>
  <si>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</si>
  <si>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</si>
  <si>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</si>
  <si>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</si>
  <si>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</si>
  <si>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</si>
  <si>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</si>
  <si>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</si>
  <si>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</si>
  <si>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</si>
  <si>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</si>
  <si>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</si>
  <si>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</si>
  <si>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</si>
  <si>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</si>
  <si>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</si>
  <si>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</si>
  <si>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</si>
  <si>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</si>
  <si>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</si>
  <si>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</si>
  <si>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</si>
  <si>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</si>
  <si>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</si>
  <si>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</si>
  <si>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</si>
  <si>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</si>
  <si>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</si>
  <si>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</si>
  <si>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</si>
  <si>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</si>
  <si>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</si>
  <si>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</si>
  <si>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</si>
  <si>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</si>
  <si>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</si>
  <si>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</si>
  <si>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</si>
  <si>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</si>
  <si>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</si>
  <si>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</si>
  <si>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</si>
  <si>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</si>
  <si>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</si>
  <si>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</si>
  <si>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</si>
  <si>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</si>
  <si>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</si>
  <si>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</si>
  <si>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</si>
  <si>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</si>
  <si>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</si>
  <si>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</si>
  <si>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</si>
  <si>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</si>
  <si>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</si>
  <si>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</si>
  <si>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</si>
  <si>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</si>
  <si>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</si>
  <si>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</si>
  <si>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</si>
  <si>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</si>
  <si>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</si>
  <si>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</si>
  <si>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</si>
  <si>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</si>
  <si>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</si>
  <si>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</si>
  <si>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</si>
  <si>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</si>
  <si>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</si>
  <si>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</si>
  <si>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</si>
  <si>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</si>
  <si>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</si>
  <si>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</si>
  <si>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</si>
  <si>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</si>
  <si>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</si>
  <si>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</si>
  <si>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</si>
  <si>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</si>
  <si>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</si>
  <si>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</si>
  <si>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</si>
  <si>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</si>
  <si>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</si>
  <si>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</si>
  <si>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</si>
  <si>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</si>
  <si>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</si>
  <si>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</si>
  <si>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</si>
  <si>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</si>
  <si>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</si>
  <si>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</si>
  <si>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</si>
  <si>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</si>
  <si>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</si>
  <si>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</si>
  <si>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</si>
  <si>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</si>
  <si>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</si>
  <si>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</si>
  <si>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</si>
  <si>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</si>
  <si>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</si>
  <si>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</si>
  <si>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</si>
  <si>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</si>
  <si>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</si>
  <si>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</si>
  <si>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</si>
  <si>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</si>
  <si>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</si>
  <si>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</si>
  <si>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</si>
  <si>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</si>
  <si>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</si>
  <si>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</si>
  <si>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</si>
  <si>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</si>
  <si>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</si>
  <si>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</si>
  <si>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</si>
  <si>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</si>
  <si>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</si>
  <si>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</si>
  <si>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</si>
  <si>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</si>
  <si>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</si>
  <si>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</si>
  <si>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</si>
  <si>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</si>
  <si>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</si>
  <si>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</si>
  <si>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</si>
  <si>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</si>
  <si>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</si>
  <si>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</si>
  <si>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</si>
  <si>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</si>
  <si>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</si>
  <si>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</si>
  <si>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</si>
  <si>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</si>
  <si>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</si>
  <si>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</si>
  <si>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</si>
  <si>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</si>
  <si>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</si>
  <si>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</si>
  <si>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</si>
  <si>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</si>
  <si>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</si>
  <si>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</si>
  <si>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</si>
  <si>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</si>
  <si>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</si>
  <si>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</si>
  <si>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</si>
  <si>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</si>
  <si>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</si>
  <si>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</si>
  <si>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</si>
  <si>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</si>
  <si>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</si>
  <si>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</si>
  <si>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</si>
  <si>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</si>
  <si>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</si>
  <si>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</si>
  <si>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</si>
  <si>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</si>
  <si>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</si>
  <si>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</si>
  <si>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</si>
  <si>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</si>
  <si>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</si>
  <si>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</si>
  <si>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</si>
  <si>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</si>
  <si>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</si>
  <si>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</si>
  <si>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</si>
  <si>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</si>
  <si>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</si>
  <si>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</si>
  <si>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</si>
  <si>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</si>
  <si>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</si>
  <si>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</si>
  <si>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</si>
  <si>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</si>
  <si>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</si>
  <si>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</si>
  <si>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</si>
  <si>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</si>
  <si>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</si>
  <si>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</si>
  <si>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</si>
  <si>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</si>
  <si>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</si>
  <si>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</si>
  <si>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</si>
  <si>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</si>
  <si>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</si>
  <si>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</si>
  <si>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</si>
  <si>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</si>
  <si>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</si>
  <si>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</si>
  <si>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</si>
  <si>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</si>
  <si>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</si>
  <si>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</si>
  <si>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</si>
  <si>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</si>
  <si>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</si>
  <si>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</si>
  <si>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</si>
  <si>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</si>
  <si>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</si>
  <si>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</si>
  <si>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</si>
  <si>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</si>
  <si>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</si>
  <si>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</si>
  <si>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</si>
  <si>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</si>
  <si>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</si>
  <si>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</si>
  <si>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</si>
  <si>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</si>
  <si>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</si>
  <si>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</si>
  <si>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</si>
  <si>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</si>
  <si>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</si>
  <si>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</si>
  <si>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</si>
  <si>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</si>
  <si>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</si>
  <si>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</si>
  <si>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</si>
  <si>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</si>
  <si>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</si>
  <si>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</si>
  <si>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</si>
  <si>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</si>
  <si>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</si>
  <si>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</si>
  <si>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</si>
  <si>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</si>
  <si>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</si>
  <si>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</si>
  <si>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</si>
  <si>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</si>
  <si>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</si>
  <si>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</si>
  <si>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</si>
  <si>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</si>
  <si>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</si>
  <si>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</si>
  <si>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</si>
  <si>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</si>
  <si>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</si>
  <si>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</si>
  <si>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</si>
  <si>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</si>
  <si>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</si>
  <si>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</si>
  <si>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</si>
  <si>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</si>
  <si>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</si>
  <si>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</si>
  <si>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</si>
  <si>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</si>
  <si>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</si>
  <si>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</si>
  <si>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</si>
  <si>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</si>
  <si>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</si>
  <si>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</si>
  <si>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</si>
  <si>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</si>
  <si>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</si>
  <si>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</si>
  <si>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</si>
  <si>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</si>
  <si>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</si>
  <si>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</si>
  <si>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</si>
  <si>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</si>
  <si>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</si>
  <si>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</si>
  <si>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</si>
  <si>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</si>
  <si>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</si>
  <si>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</si>
  <si>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</si>
  <si>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</si>
  <si>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</si>
  <si>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</si>
  <si>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</si>
  <si>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</si>
  <si>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</si>
  <si>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</si>
  <si>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</si>
  <si>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</si>
  <si>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</si>
  <si>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</si>
  <si>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</si>
  <si>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</si>
  <si>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</si>
  <si>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</si>
  <si>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</si>
  <si>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</si>
  <si>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</si>
  <si>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</si>
  <si>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</si>
  <si>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</si>
  <si>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</si>
  <si>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</si>
  <si>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</si>
  <si>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</si>
  <si>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</si>
  <si>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</si>
  <si>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</si>
  <si>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</si>
  <si>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</si>
  <si>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</si>
  <si>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</si>
  <si>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</si>
  <si>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</si>
  <si>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</si>
  <si>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</si>
  <si>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</si>
  <si>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</si>
  <si>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</si>
  <si>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</si>
  <si>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</si>
  <si>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</si>
  <si>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</si>
  <si>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</si>
  <si>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</si>
  <si>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</si>
  <si>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</si>
  <si>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</si>
  <si>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</si>
  <si>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</si>
  <si>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</si>
  <si>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</si>
  <si>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</si>
  <si>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</si>
  <si>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</si>
  <si>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</si>
  <si>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</si>
  <si>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</si>
  <si>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</si>
  <si>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</si>
  <si>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</si>
  <si>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</si>
  <si>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</si>
  <si>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</si>
  <si>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</si>
  <si>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</si>
  <si>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</si>
  <si>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</si>
  <si>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</si>
  <si>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</si>
  <si>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</si>
  <si>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</si>
  <si>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</si>
  <si>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</si>
  <si>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</si>
  <si>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</si>
  <si>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</si>
  <si>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</si>
  <si>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</si>
  <si>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</si>
  <si>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</si>
  <si>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</si>
  <si>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</si>
  <si>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</si>
  <si>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</si>
  <si>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</si>
  <si>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</si>
  <si>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</si>
  <si>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</si>
  <si>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</si>
  <si>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</si>
  <si>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</si>
  <si>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</si>
  <si>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</si>
  <si>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</si>
  <si>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</si>
  <si>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</si>
  <si>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</si>
  <si>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</si>
  <si>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</si>
  <si>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</si>
  <si>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</si>
  <si>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</si>
  <si>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</si>
  <si>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</si>
  <si>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</si>
  <si>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</si>
  <si>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</si>
  <si>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</si>
  <si>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</si>
  <si>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</si>
  <si>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</si>
  <si>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</si>
  <si>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</si>
  <si>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</si>
  <si>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</si>
  <si>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</si>
  <si>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</si>
  <si>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</si>
  <si>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</si>
  <si>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</si>
  <si>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</si>
  <si>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</si>
  <si>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</si>
  <si>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</si>
  <si>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</si>
  <si>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</si>
  <si>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</si>
  <si>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</si>
  <si>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</si>
  <si>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</si>
  <si>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</si>
  <si>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</si>
  <si>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</si>
  <si>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</si>
  <si>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</si>
  <si>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</si>
  <si>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</si>
  <si>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</si>
  <si>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</si>
  <si>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</si>
  <si>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</si>
  <si>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</si>
  <si>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</si>
  <si>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</si>
  <si>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</si>
  <si>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</si>
  <si>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</si>
  <si>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</si>
  <si>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</si>
  <si>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</si>
  <si>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</si>
  <si>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</si>
  <si>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</si>
  <si>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</si>
  <si>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</si>
  <si>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</si>
  <si>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</si>
  <si>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</si>
  <si>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</si>
  <si>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</si>
  <si>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</si>
  <si>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</si>
  <si>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</si>
  <si>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</si>
  <si>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</si>
  <si>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</si>
  <si>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</si>
  <si>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</si>
  <si>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</si>
  <si>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</si>
  <si>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</si>
  <si>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</si>
  <si>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</si>
  <si>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</si>
  <si>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</si>
  <si>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</si>
  <si>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</si>
  <si>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</si>
  <si>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</si>
  <si>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</si>
  <si>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</si>
  <si>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</si>
  <si>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</si>
  <si>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</si>
  <si>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</si>
  <si>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</si>
  <si>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</si>
  <si>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</si>
  <si>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</si>
  <si>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</si>
  <si>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</si>
  <si>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</si>
  <si>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</si>
  <si>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</si>
  <si>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</si>
  <si>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</si>
  <si>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</si>
  <si>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</si>
  <si>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</si>
  <si>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</si>
  <si>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</si>
  <si>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</si>
  <si>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</si>
  <si>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</si>
  <si>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</si>
  <si>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</si>
  <si>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</si>
  <si>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</si>
  <si>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</si>
  <si>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</si>
  <si>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</si>
  <si>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</si>
  <si>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</si>
  <si>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</si>
  <si>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</si>
  <si>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</si>
  <si>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</si>
  <si>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</si>
  <si>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</si>
  <si>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</si>
  <si>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</si>
  <si>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</si>
  <si>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</si>
  <si>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</si>
  <si>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</si>
  <si>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</si>
  <si>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</si>
  <si>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</si>
  <si>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</si>
  <si>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</si>
  <si>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</si>
  <si>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</si>
  <si>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</si>
  <si>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</si>
  <si>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</si>
  <si>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</si>
  <si>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</si>
  <si>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</si>
  <si>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</si>
  <si>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</si>
  <si>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</si>
  <si>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</si>
  <si>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</si>
  <si>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</si>
  <si>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</si>
  <si>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</si>
  <si>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</si>
  <si>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</si>
  <si>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</si>
  <si>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</si>
  <si>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</si>
  <si>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</si>
  <si>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</si>
  <si>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</si>
  <si>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</si>
  <si>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</si>
  <si>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</si>
  <si>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</si>
  <si>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</si>
  <si>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</si>
  <si>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</si>
  <si>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</si>
  <si>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</si>
  <si>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</si>
  <si>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</si>
  <si>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</si>
  <si>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</si>
  <si>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</si>
  <si>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</si>
  <si>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</si>
  <si>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</si>
  <si>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</si>
  <si>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</si>
  <si>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</si>
  <si>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</si>
  <si>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</si>
  <si>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</si>
  <si>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</si>
  <si>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</si>
  <si>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</si>
  <si>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</si>
  <si>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</si>
  <si>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</si>
  <si>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</si>
  <si>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</si>
  <si>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</si>
  <si>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</si>
  <si>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</si>
  <si>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</si>
  <si>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</si>
  <si>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</si>
  <si>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</si>
  <si>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</si>
  <si>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</si>
  <si>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</si>
  <si>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</si>
  <si>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</si>
  <si>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</si>
  <si>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</si>
  <si>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</si>
  <si>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</si>
  <si>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</si>
  <si>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</si>
  <si>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</si>
  <si>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</si>
  <si>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</si>
  <si>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</si>
  <si>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</si>
  <si>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</si>
  <si>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</si>
  <si>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</si>
  <si>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</si>
  <si>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</si>
  <si>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</si>
  <si>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</si>
  <si>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</si>
  <si>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</si>
  <si>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</si>
  <si>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</si>
  <si>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</si>
  <si>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</si>
  <si>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</si>
  <si>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</si>
  <si>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</si>
  <si>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</si>
  <si>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</si>
  <si>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</si>
  <si>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</si>
  <si>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</si>
  <si>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</si>
  <si>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</si>
  <si>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</si>
  <si>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</si>
  <si>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</si>
  <si>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</si>
  <si>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</si>
  <si>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</si>
  <si>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</si>
  <si>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</si>
  <si>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</si>
  <si>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</si>
  <si>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</si>
  <si>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</si>
  <si>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</si>
  <si>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</si>
  <si>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</si>
  <si>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</si>
  <si>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</si>
  <si>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</si>
  <si>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</si>
  <si>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</si>
  <si>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</si>
  <si>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</si>
  <si>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</si>
  <si>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</si>
  <si>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</si>
  <si>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</si>
  <si>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</si>
  <si>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</si>
  <si>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</si>
  <si>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</si>
  <si>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</si>
  <si>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</si>
  <si>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</si>
  <si>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</si>
  <si>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</si>
  <si>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</si>
  <si>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</si>
  <si>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</si>
  <si>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</si>
  <si>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</si>
  <si>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</si>
  <si>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</si>
  <si>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</si>
  <si>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</si>
  <si>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</si>
  <si>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</si>
  <si>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</si>
  <si>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</si>
  <si>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</si>
  <si>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</si>
  <si>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</si>
  <si>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</si>
  <si>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</si>
  <si>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</si>
  <si>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</si>
  <si>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</si>
  <si>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</si>
  <si>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</si>
  <si>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</si>
  <si>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</si>
  <si>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</si>
  <si>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</si>
  <si>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</si>
  <si>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</si>
  <si>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</si>
  <si>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</si>
  <si>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</si>
  <si>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</si>
  <si>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</si>
  <si>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</si>
  <si>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</si>
  <si>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</si>
  <si>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</si>
  <si>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</si>
  <si>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</si>
  <si>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</si>
  <si>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</si>
  <si>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</si>
  <si>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</si>
  <si>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</si>
  <si>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</si>
  <si>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</si>
  <si>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</si>
  <si>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</si>
  <si>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</si>
  <si>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</si>
  <si>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</si>
  <si>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</si>
  <si>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</si>
  <si>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</si>
  <si>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</si>
  <si>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</si>
  <si>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</si>
  <si>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</si>
  <si>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</si>
  <si>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</si>
  <si>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</si>
  <si>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</si>
  <si>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</si>
  <si>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</si>
  <si>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</si>
  <si>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</si>
  <si>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</si>
  <si>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</si>
  <si>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</si>
  <si>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</si>
  <si>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</si>
  <si>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</si>
  <si>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</si>
  <si>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</si>
  <si>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</si>
  <si>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</si>
  <si>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</si>
  <si>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</si>
  <si>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</si>
  <si>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</si>
  <si>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</si>
  <si>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</si>
  <si>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</si>
  <si>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</si>
  <si>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</si>
  <si>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</si>
  <si>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</si>
  <si>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</si>
  <si>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</si>
  <si>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</si>
  <si>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</si>
  <si>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</si>
  <si>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</si>
  <si>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</si>
  <si>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</si>
  <si>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</si>
  <si>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</si>
  <si>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</si>
  <si>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</si>
  <si>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</si>
  <si>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</si>
  <si>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</si>
  <si>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</si>
  <si>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</si>
  <si>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</si>
  <si>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</si>
  <si>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</si>
  <si>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</si>
  <si>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</si>
  <si>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</si>
  <si>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</si>
  <si>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</si>
  <si>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</si>
  <si>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</si>
  <si>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</si>
  <si>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</si>
  <si>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</si>
  <si>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</si>
  <si>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</si>
  <si>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</si>
  <si>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</si>
  <si>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</si>
  <si>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</si>
  <si>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</si>
  <si>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</si>
  <si>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</si>
  <si>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</si>
  <si>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</si>
  <si>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</si>
  <si>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</si>
  <si>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</si>
  <si>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</si>
  <si>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</si>
  <si>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</si>
  <si>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</si>
  <si>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</si>
  <si>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</si>
  <si>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</si>
  <si>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</si>
  <si>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</si>
  <si>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</si>
  <si>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</si>
  <si>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</si>
  <si>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</si>
  <si>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</si>
  <si>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</si>
  <si>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</si>
  <si>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</si>
  <si>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</si>
  <si>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</si>
  <si>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</si>
  <si>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</si>
  <si>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</si>
  <si>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</si>
  <si>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</si>
  <si>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</si>
  <si>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</si>
  <si>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</si>
  <si>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</si>
  <si>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</si>
  <si>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</si>
  <si>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</si>
  <si>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</si>
  <si>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</si>
  <si>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</si>
  <si>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</si>
  <si>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</si>
  <si>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</si>
  <si>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</si>
  <si>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</si>
  <si>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</si>
  <si>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</si>
  <si>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</si>
  <si>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</si>
  <si>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</si>
  <si>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</si>
  <si>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</si>
  <si>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</si>
  <si>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</si>
  <si>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</si>
  <si>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</si>
  <si>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</si>
  <si>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</si>
  <si>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</si>
  <si>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</si>
  <si>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</si>
  <si>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</si>
  <si>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</si>
  <si>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</si>
  <si>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</si>
  <si>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</si>
  <si>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</si>
  <si>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</si>
  <si>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</si>
  <si>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</si>
  <si>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</si>
  <si>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</si>
  <si>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</si>
  <si>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</si>
  <si>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</si>
  <si>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</si>
  <si>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</si>
  <si>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</si>
  <si>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</si>
  <si>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</si>
  <si>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</si>
  <si>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</si>
  <si>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</si>
  <si>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</si>
  <si>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</si>
  <si>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</si>
  <si>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</si>
  <si>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</si>
  <si>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</si>
  <si>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</si>
  <si>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</si>
  <si>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</si>
  <si>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</si>
  <si>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</si>
  <si>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</si>
  <si>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</si>
  <si>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</si>
  <si>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</si>
  <si>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</si>
  <si>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</si>
  <si>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</si>
  <si>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</si>
  <si>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</si>
  <si>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</si>
  <si>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</si>
  <si>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</si>
  <si>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</si>
  <si>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</si>
  <si>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</si>
  <si>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</si>
  <si>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</si>
  <si>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</si>
  <si>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</si>
  <si>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</si>
  <si>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</si>
  <si>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</si>
  <si>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</si>
  <si>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</si>
  <si>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</si>
  <si>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</si>
  <si>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</si>
  <si>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</si>
  <si>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</si>
  <si>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</si>
  <si>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</si>
  <si>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</si>
  <si>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</si>
  <si>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</si>
  <si>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</si>
  <si>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</si>
  <si>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</si>
  <si>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</si>
  <si>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</si>
  <si>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</si>
  <si>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</si>
  <si>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</si>
  <si>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</si>
  <si>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</si>
  <si>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</si>
  <si>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</si>
  <si>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</si>
  <si>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</si>
  <si>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</si>
  <si>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</si>
  <si>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</si>
  <si>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</si>
  <si>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</si>
  <si>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</si>
  <si>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</si>
  <si>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</si>
  <si>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</si>
  <si>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</si>
  <si>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</si>
  <si>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</si>
  <si>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</si>
  <si>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</si>
  <si>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</si>
  <si>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</si>
  <si>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</si>
  <si>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</si>
  <si>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</si>
  <si>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</si>
  <si>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</si>
  <si>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</si>
  <si>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</si>
  <si>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</si>
  <si>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</si>
  <si>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</si>
  <si>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</si>
  <si>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</si>
  <si>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</si>
  <si>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</si>
  <si>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</si>
  <si>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</si>
  <si>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</si>
  <si>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</si>
  <si>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</si>
  <si>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</si>
  <si>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</si>
  <si>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</si>
  <si>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</si>
  <si>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</si>
  <si>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</si>
  <si>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</si>
  <si>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</si>
  <si>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</si>
  <si>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</si>
  <si>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</si>
  <si>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</si>
  <si>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</si>
  <si>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</si>
  <si>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</si>
  <si>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</si>
  <si>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</si>
  <si>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</si>
  <si>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</si>
  <si>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</si>
  <si>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</si>
  <si>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</si>
  <si>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</si>
  <si>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</si>
  <si>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</si>
  <si>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</si>
  <si>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</si>
  <si>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</si>
  <si>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</si>
  <si>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</si>
  <si>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</si>
  <si>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</si>
  <si>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</si>
  <si>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</si>
  <si>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</si>
  <si>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</si>
  <si>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</si>
  <si>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</si>
  <si>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</si>
  <si>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</si>
  <si>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</si>
  <si>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</si>
  <si>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</si>
  <si>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</si>
  <si>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</si>
  <si>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</si>
  <si>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</si>
  <si>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</si>
  <si>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</si>
  <si>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</si>
  <si>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</si>
  <si>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</si>
  <si>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</si>
  <si>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</si>
  <si>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</si>
  <si>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</si>
  <si>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</si>
  <si>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</si>
  <si>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</si>
  <si>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</si>
  <si>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</si>
  <si>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</si>
  <si>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</si>
  <si>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</si>
  <si>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</si>
  <si>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</si>
  <si>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</si>
  <si>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</si>
  <si>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</si>
  <si>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</si>
  <si>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</si>
  <si>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</si>
  <si>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</si>
  <si>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</si>
  <si>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</si>
  <si>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</si>
  <si>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</si>
  <si>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</si>
  <si>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</si>
  <si>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</si>
  <si>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</si>
  <si>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</si>
  <si>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</si>
  <si>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</si>
  <si>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</si>
  <si>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</si>
  <si>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</si>
  <si>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</si>
  <si>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</si>
  <si>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</si>
  <si>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</si>
  <si>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</si>
  <si>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</si>
  <si>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</si>
  <si>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</si>
  <si>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</si>
  <si>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</si>
  <si>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</si>
  <si>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</si>
  <si>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</si>
  <si>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</si>
  <si>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</si>
  <si>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</si>
  <si>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</si>
  <si>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</si>
  <si>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</si>
  <si>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</si>
  <si>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</si>
  <si>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</si>
  <si>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</si>
  <si>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</si>
  <si>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</si>
  <si>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</si>
  <si>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</si>
  <si>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</si>
  <si>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</si>
  <si>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</si>
  <si>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</si>
  <si>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</si>
  <si>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</si>
  <si>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</si>
  <si>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</si>
  <si>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</si>
  <si>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</si>
  <si>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</si>
  <si>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</si>
  <si>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</si>
  <si>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</si>
  <si>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</si>
  <si>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</si>
  <si>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</si>
  <si>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</si>
  <si>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</si>
  <si>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</si>
  <si>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</si>
  <si>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</si>
  <si>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</si>
  <si>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</si>
  <si>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</si>
  <si>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</si>
  <si>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</si>
  <si>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</si>
  <si>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</si>
  <si>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</si>
  <si>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</si>
  <si>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</si>
  <si>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</si>
  <si>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</si>
  <si>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</si>
  <si>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</si>
  <si>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</si>
  <si>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</si>
  <si>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</si>
  <si>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</si>
  <si>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</si>
  <si>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</si>
  <si>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</si>
  <si>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</si>
  <si>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</si>
  <si>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</si>
  <si>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</si>
  <si>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</si>
  <si>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</si>
  <si>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</si>
  <si>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</si>
  <si>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</si>
  <si>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</si>
  <si>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</si>
  <si>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</si>
  <si>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</si>
  <si>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</si>
  <si>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</si>
  <si>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</si>
  <si>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</si>
  <si>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</si>
  <si>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</si>
  <si>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</si>
  <si>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</si>
  <si>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</si>
  <si>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</si>
  <si>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</si>
  <si>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</si>
  <si>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</si>
  <si>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</si>
  <si>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</si>
  <si>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</si>
  <si>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</si>
  <si>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</si>
  <si>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</si>
  <si>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</si>
  <si>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</si>
  <si>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</si>
  <si>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</si>
  <si>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</si>
  <si>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</si>
  <si>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</si>
  <si>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</si>
  <si>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</si>
  <si>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</si>
  <si>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</si>
  <si>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</si>
  <si>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</si>
  <si>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</si>
  <si>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</si>
  <si>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</si>
  <si>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</si>
  <si>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</si>
  <si>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</si>
  <si>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</si>
  <si>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</si>
  <si>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</si>
  <si>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</si>
  <si>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</si>
  <si>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</si>
  <si>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</si>
  <si>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</si>
  <si>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</si>
  <si>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</si>
  <si>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</si>
  <si>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</si>
  <si>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</si>
  <si>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</si>
  <si>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</si>
  <si>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</si>
  <si>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</si>
  <si>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</si>
  <si>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</si>
  <si>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</si>
  <si>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</si>
  <si>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</si>
  <si>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</si>
  <si>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</si>
  <si>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</si>
  <si>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</si>
  <si>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</si>
  <si>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</si>
  <si>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</si>
  <si>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</si>
  <si>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</si>
  <si>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</si>
  <si>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</si>
  <si>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</si>
  <si>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</si>
  <si>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</si>
  <si>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</si>
  <si>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</si>
  <si>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</si>
  <si>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</si>
  <si>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</si>
  <si>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</si>
  <si>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</si>
  <si>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</si>
  <si>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</si>
  <si>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</si>
  <si>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</si>
  <si>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</si>
  <si>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</si>
  <si>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</si>
  <si>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</si>
  <si>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</si>
  <si>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</si>
  <si>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</si>
  <si>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</si>
  <si>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</si>
  <si>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</si>
  <si>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</si>
  <si>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</si>
  <si>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</si>
  <si>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</si>
  <si>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</si>
  <si>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</si>
  <si>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</si>
  <si>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</si>
  <si>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</si>
  <si>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</si>
  <si>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</si>
  <si>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</si>
  <si>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</si>
  <si>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</si>
  <si>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</si>
  <si>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</si>
  <si>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</si>
  <si>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</si>
  <si>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</si>
  <si>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</si>
  <si>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</si>
  <si>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</si>
  <si>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</si>
  <si>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</si>
  <si>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</si>
  <si>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</si>
  <si>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</si>
  <si>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</si>
  <si>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</si>
  <si>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</si>
  <si>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</si>
  <si>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</si>
  <si>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</si>
  <si>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</si>
  <si>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</si>
  <si>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</si>
  <si>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</si>
  <si>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</si>
  <si>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</si>
  <si>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</si>
  <si>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</si>
  <si>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</si>
  <si>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</si>
  <si>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</si>
  <si>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</si>
  <si>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</si>
  <si>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</si>
  <si>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</si>
  <si>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</si>
  <si>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</si>
  <si>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</si>
  <si>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</si>
  <si>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</si>
  <si>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</si>
  <si>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</si>
  <si>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</si>
  <si>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</si>
  <si>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</si>
  <si>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</si>
  <si>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</si>
  <si>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</si>
  <si>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</si>
  <si>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</si>
  <si>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</si>
  <si>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</si>
  <si>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</si>
  <si>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</si>
  <si>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</si>
  <si>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</si>
  <si>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</si>
  <si>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</si>
  <si>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</si>
  <si>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</si>
  <si>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</si>
  <si>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</si>
  <si>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</si>
  <si>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</si>
  <si>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</si>
  <si>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</si>
  <si>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</si>
  <si>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</si>
  <si>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</si>
  <si>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</si>
  <si>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</si>
  <si>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</si>
  <si>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</si>
  <si>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</si>
  <si>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</si>
  <si>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</si>
  <si>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</si>
  <si>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</si>
  <si>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</si>
  <si>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</si>
  <si>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</si>
  <si>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</si>
  <si>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</si>
  <si>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</si>
  <si>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</si>
  <si>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</si>
  <si>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</si>
  <si>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</si>
  <si>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</si>
  <si>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</si>
  <si>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</si>
  <si>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</si>
  <si>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</si>
  <si>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</si>
  <si>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</si>
  <si>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</si>
  <si>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</si>
  <si>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</si>
  <si>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</si>
  <si>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</si>
  <si>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</si>
  <si>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</si>
  <si>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</si>
  <si>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</si>
  <si>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</si>
  <si>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</si>
  <si>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</si>
  <si>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</si>
  <si>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</si>
  <si>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</si>
  <si>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</si>
  <si>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</si>
  <si>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</si>
  <si>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</si>
  <si>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</si>
  <si>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</si>
  <si>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</si>
  <si>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</si>
  <si>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</si>
  <si>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</si>
  <si>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</si>
  <si>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</si>
  <si>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</si>
  <si>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</si>
  <si>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</si>
  <si>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</si>
  <si>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</si>
  <si>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</si>
  <si>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</si>
  <si>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</si>
  <si>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</si>
  <si>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</si>
  <si>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</si>
  <si>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</si>
  <si>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</si>
  <si>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</si>
  <si>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</si>
  <si>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</si>
  <si>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</si>
  <si>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</si>
  <si>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</si>
  <si>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</si>
  <si>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</si>
  <si>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</si>
  <si>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</si>
  <si>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</si>
  <si>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</si>
  <si>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</si>
  <si>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</si>
  <si>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</si>
  <si>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</si>
  <si>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</si>
  <si>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</si>
  <si>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</si>
  <si>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</si>
  <si>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</si>
  <si>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</si>
  <si>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</si>
  <si>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</si>
  <si>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</si>
  <si>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</si>
  <si>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</si>
  <si>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</si>
  <si>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</si>
  <si>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</si>
  <si>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</si>
  <si>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</si>
  <si>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</si>
  <si>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</si>
  <si>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</si>
  <si>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</si>
  <si>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</si>
  <si>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</si>
  <si>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</si>
  <si>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</si>
  <si>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</si>
  <si>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</si>
  <si>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</si>
  <si>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</si>
  <si>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</si>
  <si>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</si>
  <si>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</si>
  <si>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</si>
  <si>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</si>
  <si>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</si>
  <si>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</si>
  <si>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</si>
  <si>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</si>
  <si>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</si>
  <si>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</si>
  <si>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</si>
  <si>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</si>
  <si>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</si>
  <si>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</si>
  <si>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</si>
  <si>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</si>
  <si>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</si>
  <si>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</si>
  <si>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</si>
  <si>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</si>
  <si>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</si>
  <si>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</si>
  <si>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</si>
  <si>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</si>
  <si>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</si>
  <si>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</si>
  <si>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</si>
  <si>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</si>
  <si>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</si>
  <si>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</si>
  <si>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</si>
  <si>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</si>
  <si>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</si>
  <si>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</si>
  <si>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</si>
  <si>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</si>
  <si>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</si>
  <si>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</si>
  <si>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</si>
  <si>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</si>
  <si>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</si>
  <si>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</si>
  <si>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</si>
  <si>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</si>
  <si>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</si>
  <si>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</si>
  <si>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</si>
  <si>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</si>
  <si>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</si>
  <si>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</si>
  <si>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</si>
  <si>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</si>
  <si>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</si>
  <si>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</si>
  <si>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</si>
  <si>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</si>
  <si>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</si>
  <si>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</si>
  <si>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</si>
  <si>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</si>
  <si>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</si>
  <si>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</si>
  <si>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</si>
  <si>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</si>
  <si>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</si>
  <si>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</si>
  <si>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</si>
  <si>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</si>
  <si>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</si>
  <si>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</si>
  <si>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</si>
  <si>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</si>
  <si>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</si>
  <si>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</si>
  <si>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</si>
  <si>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</si>
  <si>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</si>
  <si>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</si>
  <si>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</si>
  <si>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</si>
  <si>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</si>
  <si>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</si>
  <si>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</si>
  <si>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</si>
  <si>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</si>
  <si>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</si>
  <si>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</si>
  <si>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</si>
  <si>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</si>
  <si>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</si>
  <si>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</si>
  <si>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</si>
  <si>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</si>
  <si>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</si>
  <si>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</si>
  <si>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</si>
  <si>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</si>
  <si>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</si>
  <si>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</si>
  <si>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</si>
  <si>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</si>
  <si>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</si>
  <si>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</si>
  <si>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</si>
  <si>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</si>
  <si>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</si>
  <si>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</si>
  <si>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</si>
  <si>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</si>
  <si>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</si>
  <si>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</si>
  <si>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</si>
  <si>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</si>
  <si>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</si>
  <si>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</si>
  <si>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</si>
  <si>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</si>
  <si>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</si>
  <si>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</si>
  <si>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</si>
  <si>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</si>
  <si>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</si>
  <si>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</si>
  <si>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</si>
  <si>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</si>
  <si>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</si>
  <si>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</si>
  <si>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</si>
  <si>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</si>
  <si>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</si>
  <si>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</si>
  <si>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</si>
  <si>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</si>
  <si>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</si>
  <si>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</si>
  <si>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</si>
  <si>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</si>
  <si>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</si>
  <si>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</si>
  <si>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</si>
  <si>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</si>
  <si>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</si>
  <si>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</si>
  <si>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</si>
  <si>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</si>
  <si>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</si>
  <si>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</si>
  <si>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</si>
  <si>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</si>
  <si>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</si>
  <si>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</si>
  <si>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</si>
  <si>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</si>
  <si>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</si>
  <si>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</si>
  <si>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</si>
  <si>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</si>
  <si>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</si>
  <si>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</si>
  <si>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</si>
  <si>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</si>
  <si>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</si>
  <si>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</si>
  <si>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</si>
  <si>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</si>
  <si>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</si>
  <si>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</si>
  <si>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</si>
  <si>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</si>
  <si>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</si>
  <si>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</si>
  <si>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</si>
  <si>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</si>
  <si>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</si>
  <si>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</si>
  <si>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</si>
  <si>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</si>
  <si>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</si>
  <si>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</si>
  <si>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</si>
  <si>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</si>
  <si>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</si>
  <si>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</si>
  <si>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</si>
  <si>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</si>
  <si>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</si>
  <si>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</si>
  <si>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</si>
  <si>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</si>
  <si>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</si>
  <si>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</si>
  <si>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</si>
  <si>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</si>
  <si>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</si>
  <si>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</si>
  <si>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</si>
  <si>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</si>
  <si>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</si>
  <si>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</si>
  <si>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</si>
  <si>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</si>
  <si>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</si>
  <si>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</si>
  <si>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</si>
  <si>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</si>
  <si>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</si>
  <si>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</si>
  <si>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</si>
  <si>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</si>
  <si>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</si>
  <si>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</si>
  <si>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</si>
  <si>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</si>
  <si>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</si>
  <si>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</si>
  <si>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</si>
  <si>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</si>
  <si>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</si>
  <si>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</si>
  <si>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</si>
  <si>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</si>
  <si>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</si>
  <si>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</si>
  <si>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</si>
  <si>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</si>
  <si>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</si>
  <si>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</si>
  <si>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</si>
  <si>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</si>
  <si>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</si>
  <si>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</si>
  <si>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</si>
  <si>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</si>
  <si>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</si>
  <si>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</si>
  <si>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</si>
  <si>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</si>
  <si>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</si>
  <si>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</si>
  <si>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</si>
  <si>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</si>
  <si>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</si>
  <si>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</si>
  <si>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</si>
  <si>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</si>
  <si>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</si>
  <si>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</si>
  <si>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</si>
  <si>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</si>
  <si>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</si>
  <si>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</si>
  <si>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</si>
  <si>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</si>
  <si>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</si>
  <si>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</si>
  <si>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</si>
  <si>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</si>
  <si>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</si>
  <si>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</si>
  <si>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</si>
  <si>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</si>
  <si>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</si>
  <si>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</si>
  <si>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</si>
  <si>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</si>
  <si>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</si>
  <si>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</si>
  <si>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</si>
  <si>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</si>
  <si>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</si>
  <si>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</si>
  <si>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</si>
  <si>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</si>
  <si>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</si>
  <si>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</si>
  <si>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</si>
  <si>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</si>
  <si>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</si>
  <si>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</si>
  <si>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</si>
  <si>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</si>
  <si>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</si>
  <si>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</si>
  <si>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</si>
  <si>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</si>
  <si>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</si>
  <si>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</si>
  <si>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</si>
  <si>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</si>
  <si>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</si>
  <si>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</si>
  <si>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</si>
  <si>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</si>
  <si>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</si>
  <si>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</si>
  <si>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</si>
  <si>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</si>
  <si>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</si>
  <si>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</si>
  <si>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</si>
  <si>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</si>
  <si>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</si>
  <si>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</si>
  <si>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</si>
  <si>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</si>
  <si>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</si>
  <si>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</si>
  <si>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</si>
  <si>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</si>
  <si>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</si>
  <si>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</si>
  <si>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</si>
  <si>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</si>
  <si>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</si>
  <si>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</si>
  <si>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</si>
  <si>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</si>
  <si>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</si>
  <si>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</si>
  <si>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</si>
  <si>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</si>
  <si>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</si>
  <si>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</si>
  <si>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</si>
  <si>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</si>
  <si>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</si>
  <si>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</si>
  <si>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</si>
  <si>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</si>
  <si>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</si>
  <si>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</si>
  <si>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</si>
  <si>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</si>
  <si>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</si>
  <si>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</si>
  <si>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</si>
  <si>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</si>
  <si>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</si>
  <si>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</si>
  <si>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</si>
  <si>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</si>
  <si>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</si>
  <si>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</si>
  <si>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</si>
  <si>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</si>
  <si>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</si>
  <si>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</si>
  <si>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</si>
  <si>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</si>
  <si>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</si>
  <si>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</si>
  <si>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</si>
  <si>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</si>
  <si>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</si>
  <si>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</si>
  <si>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</si>
  <si>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</si>
  <si>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</si>
  <si>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</si>
  <si>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</si>
  <si>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</si>
  <si>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</si>
  <si>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</si>
  <si>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</si>
  <si>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</si>
  <si>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</si>
  <si>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</si>
  <si>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</si>
  <si>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</si>
  <si>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</si>
  <si>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</si>
  <si>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</si>
  <si>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</si>
  <si>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</si>
  <si>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</si>
  <si>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</si>
  <si>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</si>
  <si>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</si>
  <si>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</si>
  <si>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</si>
  <si>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</si>
  <si>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</si>
  <si>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</si>
  <si>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</si>
  <si>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</si>
  <si>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</si>
  <si>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</si>
  <si>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</si>
  <si>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</si>
  <si>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</si>
  <si>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</si>
  <si>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</si>
  <si>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</si>
  <si>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</si>
  <si>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</si>
  <si>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</si>
  <si>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</si>
  <si>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</si>
  <si>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</si>
  <si>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</si>
  <si>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</si>
  <si>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</si>
  <si>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</si>
  <si>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</si>
  <si>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</si>
  <si>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</si>
  <si>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</si>
  <si>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</si>
  <si>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</si>
  <si>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</si>
  <si>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</si>
  <si>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</si>
  <si>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</si>
  <si>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</si>
  <si>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</si>
  <si>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</si>
  <si>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</si>
  <si>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</si>
  <si>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</si>
  <si>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</si>
  <si>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</si>
  <si>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</si>
  <si>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</si>
  <si>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</si>
  <si>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</si>
  <si>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</si>
  <si>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</si>
  <si>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</si>
  <si>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</si>
  <si>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</si>
  <si>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</si>
  <si>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</si>
  <si>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</si>
  <si>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</si>
  <si>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</si>
  <si>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</si>
  <si>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</si>
  <si>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</si>
  <si>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</si>
  <si>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</si>
  <si>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</si>
  <si>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</si>
  <si>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</si>
  <si>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</si>
  <si>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</si>
  <si>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</si>
  <si>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</si>
  <si>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</si>
  <si>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</si>
  <si>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</si>
  <si>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</si>
  <si>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</si>
  <si>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</si>
  <si>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</si>
  <si>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</si>
  <si>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</si>
  <si>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</si>
  <si>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</si>
  <si>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</si>
  <si>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</si>
  <si>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</si>
  <si>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</si>
  <si>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</si>
  <si>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</si>
  <si>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</si>
  <si>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</si>
  <si>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</si>
  <si>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</si>
  <si>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</si>
  <si>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</si>
  <si>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</si>
  <si>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</si>
  <si>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</si>
  <si>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</si>
  <si>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</si>
  <si>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</si>
  <si>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</si>
  <si>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</si>
  <si>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</si>
  <si>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</si>
  <si>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</si>
  <si>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</si>
  <si>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</si>
  <si>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</si>
  <si>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</si>
  <si>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</si>
  <si>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</si>
  <si>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</si>
  <si>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</si>
  <si>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</si>
  <si>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</si>
  <si>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</si>
  <si>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</si>
  <si>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</si>
  <si>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</si>
  <si>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</si>
  <si>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</si>
  <si>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</si>
  <si>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</si>
  <si>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</si>
  <si>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</si>
  <si>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</si>
  <si>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</si>
  <si>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</si>
  <si>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</si>
  <si>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</si>
  <si>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</si>
  <si>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</si>
  <si>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</si>
  <si>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</si>
  <si>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</si>
  <si>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</si>
  <si>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</si>
  <si>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</si>
  <si>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</si>
  <si>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</si>
  <si>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</si>
  <si>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</si>
  <si>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</si>
  <si>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</si>
  <si>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</si>
  <si>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</si>
  <si>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</si>
  <si>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</si>
  <si>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</si>
  <si>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</si>
  <si>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</si>
  <si>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</si>
  <si>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</si>
  <si>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</si>
  <si>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</si>
  <si>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</si>
  <si>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</si>
  <si>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</si>
  <si>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</si>
  <si>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</si>
  <si>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</si>
  <si>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</si>
  <si>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</si>
  <si>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</si>
  <si>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</si>
  <si>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</si>
  <si>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</si>
  <si>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</si>
  <si>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</si>
  <si>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</si>
  <si>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</si>
  <si>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</si>
  <si>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</si>
  <si>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</si>
  <si>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</si>
  <si>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</si>
  <si>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</si>
  <si>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</si>
  <si>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</si>
  <si>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</si>
  <si>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</si>
  <si>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</si>
  <si>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</si>
  <si>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</si>
  <si>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</si>
  <si>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</si>
  <si>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</si>
  <si>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</si>
  <si>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</si>
  <si>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</si>
  <si>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</si>
  <si>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</si>
  <si>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</si>
  <si>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</si>
  <si>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</si>
  <si>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</si>
  <si>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</si>
  <si>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</si>
  <si>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</si>
  <si>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</si>
  <si>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</si>
  <si>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</si>
  <si>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</si>
  <si>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</si>
  <si>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</si>
  <si>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</si>
  <si>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</si>
  <si>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</si>
  <si>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</si>
  <si>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</si>
  <si>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</si>
  <si>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</si>
  <si>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</si>
  <si>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</si>
  <si>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</si>
  <si>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</si>
  <si>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</si>
  <si>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</si>
  <si>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</si>
  <si>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</si>
  <si>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</si>
  <si>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</si>
  <si>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</si>
  <si>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</si>
  <si>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</si>
  <si>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</si>
  <si>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</si>
  <si>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</si>
  <si>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</si>
  <si>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</si>
  <si>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</si>
  <si>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</si>
  <si>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</si>
  <si>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</si>
  <si>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</si>
  <si>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</si>
  <si>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</si>
  <si>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</si>
  <si>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</si>
  <si>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</si>
  <si>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</si>
  <si>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</si>
  <si>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</si>
  <si>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</si>
  <si>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</si>
  <si>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</si>
  <si>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</si>
  <si>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</si>
  <si>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</si>
  <si>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</si>
  <si>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</si>
  <si>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</si>
  <si>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</si>
  <si>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</si>
  <si>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</si>
  <si>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</si>
  <si>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</si>
  <si>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</si>
  <si>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</si>
  <si>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</si>
  <si>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</si>
  <si>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</si>
  <si>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</si>
  <si>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</si>
  <si>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</si>
  <si>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</si>
  <si>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</si>
  <si>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</si>
  <si>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</si>
  <si>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</si>
  <si>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</si>
  <si>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</si>
  <si>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</si>
  <si>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</si>
  <si>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</si>
  <si>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</si>
  <si>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</si>
  <si>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</si>
  <si>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</si>
  <si>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</si>
  <si>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</si>
  <si>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</si>
  <si>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</si>
  <si>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</si>
  <si>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</si>
  <si>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</si>
  <si>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</si>
  <si>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</si>
  <si>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</si>
  <si>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</si>
  <si>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</si>
  <si>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</si>
  <si>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</si>
  <si>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</si>
  <si>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</si>
  <si>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</si>
  <si>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</si>
  <si>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</si>
  <si>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</si>
  <si>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</si>
  <si>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</si>
  <si>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</si>
  <si>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</si>
  <si>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</si>
  <si>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</si>
  <si>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</si>
  <si>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</si>
  <si>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</si>
  <si>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</si>
  <si>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</si>
  <si>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</si>
  <si>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</si>
  <si>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</si>
  <si>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</si>
  <si>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</si>
  <si>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</si>
  <si>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</si>
  <si>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</si>
  <si>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</si>
  <si>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</si>
  <si>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</si>
  <si>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</si>
  <si>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</si>
  <si>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</si>
  <si>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</si>
  <si>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</si>
  <si>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</si>
  <si>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</si>
  <si>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</si>
  <si>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</si>
  <si>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</si>
  <si>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</si>
  <si>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</si>
  <si>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</si>
  <si>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</si>
  <si>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</si>
  <si>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</si>
  <si>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</si>
  <si>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</si>
  <si>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</si>
  <si>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</si>
  <si>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</si>
  <si>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</si>
  <si>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</si>
  <si>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</si>
  <si>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</si>
  <si>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</si>
  <si>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</si>
  <si>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</si>
  <si>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</si>
  <si>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</si>
  <si>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</si>
  <si>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</si>
  <si>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</si>
  <si>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</si>
  <si>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</si>
  <si>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</si>
  <si>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</si>
  <si>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</si>
  <si>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</si>
  <si>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</si>
  <si>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</si>
  <si>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</si>
  <si>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</si>
  <si>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</si>
  <si>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</si>
  <si>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</si>
  <si>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</si>
  <si>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</si>
  <si>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</si>
  <si>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</si>
  <si>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</si>
  <si>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</si>
  <si>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</si>
  <si>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</si>
  <si>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</si>
  <si>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</si>
  <si>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</si>
  <si>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</si>
  <si>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</si>
  <si>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</si>
  <si>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</si>
  <si>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</si>
  <si>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</si>
  <si>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</si>
  <si>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</si>
  <si>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</si>
  <si>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</si>
  <si>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</si>
  <si>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</si>
  <si>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</si>
  <si>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</si>
  <si>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</si>
  <si>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</si>
  <si>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</si>
  <si>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</si>
  <si>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</si>
  <si>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</si>
  <si>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</si>
  <si>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</si>
  <si>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</si>
  <si>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</si>
  <si>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</si>
  <si>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</si>
  <si>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</si>
  <si>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</si>
  <si>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</si>
  <si>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</si>
  <si>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</si>
  <si>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</si>
  <si>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</si>
  <si>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</si>
  <si>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</si>
  <si>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</si>
  <si>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</si>
  <si>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</si>
  <si>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</si>
  <si>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</si>
  <si>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</si>
  <si>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</si>
  <si>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</si>
  <si>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</si>
  <si>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</si>
  <si>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</si>
  <si>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</si>
  <si>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</si>
  <si>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</si>
  <si>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</si>
  <si>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</si>
  <si>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</si>
  <si>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</si>
  <si>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</si>
  <si>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</si>
  <si>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</si>
  <si>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</si>
  <si>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</si>
  <si>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</si>
  <si>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</si>
  <si>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</si>
  <si>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</si>
  <si>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</si>
  <si>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</si>
  <si>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</si>
  <si>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</si>
  <si>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</si>
  <si>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</si>
  <si>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</si>
  <si>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</si>
  <si>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</si>
  <si>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</si>
  <si>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</si>
  <si>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</si>
  <si>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</si>
  <si>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</si>
  <si>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</si>
  <si>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</si>
  <si>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</si>
  <si>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</si>
  <si>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</si>
  <si>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</si>
  <si>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</si>
  <si>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</si>
  <si>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</si>
  <si>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</si>
  <si>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</si>
  <si>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</si>
  <si>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</si>
  <si>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</si>
  <si>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</si>
  <si>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</si>
  <si>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</si>
  <si>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</si>
  <si>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</si>
  <si>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</si>
  <si>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</si>
  <si>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</si>
  <si>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</si>
  <si>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</si>
  <si>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</si>
  <si>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</si>
  <si>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</si>
  <si>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</si>
  <si>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</si>
  <si>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</si>
  <si>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</si>
  <si>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</si>
  <si>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</si>
  <si>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</si>
  <si>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</si>
  <si>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</si>
  <si>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</si>
  <si>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</si>
  <si>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</si>
  <si>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</si>
  <si>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</si>
  <si>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</si>
  <si>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</si>
  <si>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</si>
  <si>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</si>
  <si>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</si>
  <si>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</si>
  <si>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</si>
  <si>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</si>
  <si>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</si>
  <si>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</si>
  <si>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</si>
  <si>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</si>
  <si>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</si>
  <si>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</si>
  <si>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</si>
  <si>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</si>
  <si>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</si>
  <si>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</si>
  <si>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</si>
  <si>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</si>
  <si>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</si>
  <si>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</si>
  <si>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</si>
  <si>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</si>
  <si>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</si>
  <si>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</si>
  <si>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</si>
  <si>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</si>
  <si>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</si>
  <si>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</si>
  <si>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</si>
  <si>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</si>
  <si>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</si>
  <si>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</si>
  <si>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</si>
  <si>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</si>
  <si>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</si>
  <si>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</si>
  <si>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</si>
  <si>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</si>
  <si>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</si>
  <si>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</si>
  <si>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</si>
  <si>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</si>
  <si>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</si>
  <si>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</si>
  <si>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</si>
  <si>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</si>
  <si>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</si>
  <si>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</si>
  <si>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</si>
  <si>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</si>
  <si>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</si>
  <si>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</si>
  <si>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</si>
  <si>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</si>
  <si>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</si>
  <si>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</si>
  <si>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</si>
  <si>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</si>
  <si>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</si>
  <si>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</si>
  <si>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</si>
  <si>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</si>
  <si>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</si>
  <si>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</si>
  <si>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</si>
  <si>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</si>
  <si>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</si>
  <si>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</si>
  <si>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</si>
  <si>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</si>
  <si>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</si>
  <si>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</si>
  <si>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</si>
  <si>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</si>
  <si>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</si>
  <si>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</si>
  <si>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</si>
  <si>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</si>
  <si>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</si>
  <si>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</si>
  <si>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</si>
  <si>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</si>
  <si>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</si>
  <si>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</si>
  <si>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</si>
  <si>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</si>
  <si>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</si>
  <si>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</si>
  <si>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</si>
  <si>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</si>
  <si>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</si>
  <si>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</si>
  <si>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</si>
  <si>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</si>
  <si>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</si>
  <si>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</si>
  <si>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</si>
  <si>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</si>
  <si>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</si>
  <si>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</si>
  <si>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</si>
  <si>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</si>
  <si>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</si>
  <si>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</si>
  <si>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</si>
  <si>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</si>
  <si>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</si>
  <si>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</si>
  <si>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</si>
  <si>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</si>
  <si>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</si>
  <si>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</si>
  <si>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</si>
  <si>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</si>
  <si>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</si>
  <si>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</si>
  <si>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</si>
  <si>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</si>
  <si>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</si>
  <si>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</si>
  <si>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</si>
  <si>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</si>
  <si>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</si>
  <si>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</si>
  <si>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</si>
  <si>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</si>
  <si>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</si>
  <si>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</si>
  <si>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</si>
  <si>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</si>
  <si>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</si>
  <si>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</si>
  <si>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</si>
  <si>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</si>
  <si>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</si>
  <si>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</si>
  <si>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</si>
  <si>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</si>
  <si>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</si>
  <si>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</si>
  <si>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</si>
  <si>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</si>
  <si>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</si>
  <si>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</si>
  <si>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</si>
  <si>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</si>
  <si>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</si>
  <si>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</si>
  <si>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</si>
  <si>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</si>
  <si>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</si>
  <si>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</si>
  <si>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</si>
  <si>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</si>
  <si>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</si>
  <si>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</si>
  <si>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</si>
  <si>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</si>
  <si>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</si>
  <si>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</si>
  <si>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</si>
  <si>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</si>
  <si>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</si>
  <si>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</si>
  <si>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</si>
  <si>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</si>
  <si>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</si>
  <si>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</si>
  <si>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</si>
  <si>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</si>
  <si>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</si>
  <si>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</si>
  <si>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</si>
  <si>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</si>
  <si>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</si>
  <si>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</si>
  <si>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</si>
  <si>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</si>
  <si>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</si>
  <si>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</si>
  <si>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</si>
  <si>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</si>
  <si>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</si>
  <si>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</si>
  <si>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</si>
  <si>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</si>
  <si>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</si>
  <si>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</si>
  <si>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</si>
  <si>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</si>
  <si>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</si>
  <si>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</si>
  <si>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</si>
  <si>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</si>
  <si>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</si>
  <si>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</si>
  <si>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</si>
  <si>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</si>
  <si>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</si>
  <si>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</si>
  <si>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</si>
  <si>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</si>
  <si>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</si>
  <si>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</si>
  <si>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</si>
  <si>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</si>
  <si>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</si>
  <si>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</si>
  <si>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</si>
  <si>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</si>
  <si>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</si>
  <si>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</si>
  <si>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</si>
  <si>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</si>
  <si>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</si>
  <si>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</si>
  <si>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</si>
  <si>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</si>
  <si>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</si>
  <si>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</si>
  <si>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</si>
  <si>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</si>
  <si>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</si>
  <si>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</si>
  <si>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</si>
  <si>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</si>
  <si>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</si>
  <si>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</si>
  <si>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</si>
  <si>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</si>
  <si>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</si>
  <si>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</si>
  <si>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</si>
  <si>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</si>
  <si>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</si>
  <si>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</si>
  <si>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</si>
  <si>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</si>
  <si>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</si>
  <si>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</si>
  <si>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</si>
  <si>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</si>
  <si>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</si>
  <si>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</si>
  <si>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</si>
  <si>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</si>
  <si>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</si>
  <si>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</si>
  <si>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</si>
  <si>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</si>
  <si>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</si>
  <si>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</si>
  <si>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</si>
  <si>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</si>
  <si>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</si>
  <si>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</si>
  <si>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</si>
  <si>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</si>
  <si>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</si>
  <si>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</si>
  <si>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</si>
  <si>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</si>
  <si>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</si>
  <si>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</si>
  <si>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</si>
  <si>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</si>
  <si>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</si>
  <si>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</si>
  <si>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</si>
  <si>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</si>
  <si>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</si>
  <si>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</si>
  <si>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</si>
  <si>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</si>
  <si>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</si>
  <si>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</si>
  <si>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</si>
  <si>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</si>
  <si>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</si>
  <si>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</si>
  <si>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</si>
  <si>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</si>
  <si>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</si>
  <si>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</si>
  <si>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</si>
  <si>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</si>
  <si>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</si>
  <si>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</si>
  <si>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</si>
  <si>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</si>
  <si>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</si>
  <si>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</si>
  <si>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</si>
  <si>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</si>
  <si>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</si>
  <si>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</si>
  <si>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</si>
  <si>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</si>
  <si>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</si>
  <si>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</si>
  <si>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</si>
  <si>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</si>
  <si>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</si>
  <si>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</si>
  <si>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</si>
  <si>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</si>
  <si>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</si>
  <si>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</si>
  <si>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</si>
  <si>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</si>
  <si>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</si>
  <si>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</si>
  <si>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</si>
  <si>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</si>
  <si>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</si>
  <si>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</si>
  <si>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</si>
  <si>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</si>
  <si>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</si>
  <si>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</si>
  <si>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</si>
  <si>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</si>
  <si>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</si>
  <si>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</si>
  <si>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</si>
  <si>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</si>
  <si>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</si>
  <si>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</si>
  <si>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</si>
  <si>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</si>
  <si>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</si>
  <si>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</si>
  <si>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</si>
  <si>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</si>
  <si>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</si>
  <si>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</si>
  <si>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</si>
  <si>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</si>
  <si>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</si>
  <si>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</si>
  <si>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</si>
  <si>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</si>
  <si>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</si>
  <si>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</si>
  <si>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</si>
  <si>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</si>
  <si>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</si>
  <si>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</si>
  <si>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</si>
  <si>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</si>
  <si>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</si>
  <si>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</si>
  <si>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</si>
  <si>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</si>
  <si>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</si>
  <si>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</si>
  <si>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</si>
  <si>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</si>
  <si>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</si>
  <si>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</si>
  <si>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</si>
  <si>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</si>
  <si>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</si>
  <si>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</si>
  <si>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</si>
  <si>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</si>
  <si>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</si>
  <si>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</si>
  <si>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</si>
  <si>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</si>
  <si>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</si>
  <si>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</si>
  <si>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</si>
  <si>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</si>
  <si>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</si>
  <si>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</si>
  <si>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</si>
  <si>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</si>
  <si>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</si>
  <si>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</si>
  <si>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</si>
  <si>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</si>
  <si>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</si>
  <si>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</si>
  <si>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</si>
  <si>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</si>
  <si>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</si>
  <si>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</si>
  <si>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</si>
  <si>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</si>
  <si>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</si>
  <si>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</si>
  <si>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</si>
  <si>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</si>
  <si>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</si>
  <si>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</si>
  <si>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</si>
  <si>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</si>
  <si>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</si>
  <si>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</si>
  <si>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</si>
  <si>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</si>
  <si>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</si>
  <si>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</si>
  <si>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</si>
  <si>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</si>
  <si>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</si>
  <si>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</si>
  <si>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</si>
  <si>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</si>
  <si>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</si>
  <si>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</si>
  <si>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</si>
  <si>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</si>
  <si>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</si>
  <si>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</si>
  <si>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</si>
  <si>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</si>
  <si>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</si>
  <si>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</si>
  <si>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</si>
  <si>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</si>
  <si>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</si>
  <si>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</si>
  <si>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</si>
  <si>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</si>
  <si>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</si>
  <si>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</si>
  <si>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</si>
  <si>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</si>
  <si>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</si>
  <si>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</si>
  <si>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</si>
  <si>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</si>
  <si>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</si>
  <si>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</si>
  <si>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</si>
  <si>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</si>
  <si>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</si>
  <si>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</si>
  <si>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</si>
  <si>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</si>
  <si>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</si>
  <si>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</si>
  <si>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</si>
  <si>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</si>
  <si>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</si>
  <si>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</si>
  <si>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</si>
  <si>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</si>
  <si>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</si>
  <si>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</si>
  <si>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</si>
  <si>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</si>
  <si>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</si>
  <si>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</si>
  <si>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</si>
  <si>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</si>
  <si>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</si>
  <si>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</si>
  <si>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</si>
  <si>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</si>
  <si>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</si>
  <si>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</si>
  <si>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</si>
  <si>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</si>
  <si>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</si>
  <si>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</si>
  <si>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</si>
  <si>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</si>
  <si>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</si>
  <si>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</si>
  <si>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</si>
  <si>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</si>
  <si>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</si>
  <si>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</si>
  <si>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</si>
  <si>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</si>
  <si>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</si>
  <si>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</si>
  <si>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</si>
  <si>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</si>
  <si>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</si>
  <si>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</si>
  <si>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</si>
  <si>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</si>
  <si>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</si>
  <si>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</si>
  <si>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</si>
  <si>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</si>
  <si>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</si>
  <si>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</si>
  <si>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</si>
  <si>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</si>
  <si>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</si>
  <si>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</si>
  <si>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</si>
  <si>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</si>
  <si>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</si>
  <si>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</si>
  <si>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</si>
  <si>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</si>
  <si>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</si>
  <si>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</si>
  <si>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</si>
  <si>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</si>
  <si>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</si>
  <si>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</si>
  <si>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</si>
  <si>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</si>
  <si>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</si>
  <si>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</si>
  <si>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</si>
  <si>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</si>
  <si>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</si>
  <si>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</si>
  <si>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</si>
  <si>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</si>
  <si>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</si>
  <si>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</si>
  <si>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</si>
  <si>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</si>
  <si>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</si>
  <si>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</si>
  <si>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</si>
  <si>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</si>
  <si>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</si>
  <si>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</si>
  <si>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</si>
  <si>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</si>
  <si>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</si>
  <si>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</si>
  <si>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</si>
  <si>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</si>
  <si>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</si>
  <si>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</si>
  <si>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</si>
  <si>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</si>
  <si>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</si>
  <si>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</si>
  <si>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</si>
  <si>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</si>
  <si>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</si>
  <si>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</si>
  <si>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</si>
  <si>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</si>
  <si>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</si>
  <si>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</si>
  <si>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</si>
  <si>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</si>
  <si>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</si>
  <si>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</si>
  <si>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</si>
  <si>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</si>
  <si>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</si>
  <si>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</si>
  <si>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</si>
  <si>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</si>
  <si>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</si>
  <si>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</si>
  <si>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</si>
  <si>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</si>
  <si>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</si>
  <si>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</si>
  <si>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</si>
  <si>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</si>
  <si>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</si>
  <si>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</si>
  <si>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</si>
  <si>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</si>
  <si>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</si>
  <si>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</si>
  <si>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</si>
  <si>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</si>
  <si>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</si>
  <si>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</si>
  <si>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</si>
  <si>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</si>
  <si>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</si>
  <si>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</si>
  <si>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</si>
  <si>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</si>
  <si>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</si>
  <si>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</si>
  <si>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</si>
  <si>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</si>
  <si>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</si>
  <si>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</si>
  <si>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</si>
  <si>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</si>
  <si>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</si>
  <si>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</si>
  <si>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</si>
  <si>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</si>
  <si>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</si>
  <si>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</si>
  <si>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</si>
  <si>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</si>
  <si>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</si>
  <si>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</si>
  <si>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</si>
  <si>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</si>
  <si>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</si>
  <si>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</si>
  <si>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</si>
  <si>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</si>
  <si>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</si>
  <si>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</si>
  <si>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</si>
  <si>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</si>
  <si>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</si>
  <si>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</si>
  <si>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</si>
  <si>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</si>
  <si>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</si>
  <si>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</si>
  <si>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</si>
  <si>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</si>
  <si>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</si>
  <si>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</si>
  <si>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</si>
  <si>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</si>
  <si>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</si>
  <si>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</si>
  <si>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</si>
  <si>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</si>
  <si>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</si>
  <si>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</si>
  <si>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</si>
  <si>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</si>
  <si>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</si>
  <si>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</si>
  <si>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</si>
  <si>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</si>
  <si>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</si>
  <si>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</si>
  <si>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</si>
  <si>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</si>
  <si>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</si>
  <si>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</si>
  <si>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</si>
  <si>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</si>
  <si>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</si>
  <si>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</si>
  <si>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</si>
  <si>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</si>
  <si>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</si>
  <si>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</si>
  <si>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</si>
  <si>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</si>
  <si>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</si>
  <si>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</si>
  <si>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</si>
  <si>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</si>
  <si>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</si>
  <si>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</si>
  <si>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</si>
  <si>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</si>
  <si>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</si>
  <si>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</si>
  <si>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</si>
  <si>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</si>
  <si>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</si>
  <si>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</si>
  <si>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</si>
  <si>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</si>
  <si>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</si>
  <si>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</si>
  <si>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</si>
  <si>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</si>
  <si>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</si>
  <si>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</si>
  <si>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</si>
  <si>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</si>
  <si>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</si>
  <si>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</si>
  <si>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</si>
  <si>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</si>
  <si>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</si>
  <si>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</si>
  <si>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</si>
  <si>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</si>
  <si>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</si>
  <si>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</si>
  <si>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</si>
  <si>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</si>
  <si>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</si>
  <si>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</si>
  <si>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</si>
  <si>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</si>
  <si>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</si>
  <si>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</si>
  <si>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</si>
  <si>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</si>
  <si>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</si>
  <si>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</si>
  <si>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</si>
  <si>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</si>
  <si>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</si>
  <si>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</si>
  <si>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</si>
  <si>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</si>
  <si>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</si>
  <si>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</si>
  <si>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</si>
  <si>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</si>
  <si>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</si>
  <si>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</si>
  <si>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</si>
  <si>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</si>
  <si>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</si>
  <si>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</si>
  <si>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</si>
  <si>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</si>
  <si>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</si>
  <si>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</si>
  <si>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</si>
  <si>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</si>
  <si>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</si>
  <si>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</si>
  <si>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</si>
  <si>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</si>
  <si>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</si>
  <si>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</si>
  <si>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</si>
  <si>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</si>
  <si>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</si>
  <si>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</si>
  <si>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</si>
  <si>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</si>
  <si>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</si>
  <si>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</si>
  <si>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</si>
  <si>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</si>
  <si>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</si>
  <si>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</si>
  <si>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</si>
  <si>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</si>
  <si>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</si>
  <si>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</si>
  <si>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</si>
  <si>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</si>
  <si>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</si>
  <si>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</si>
  <si>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</si>
  <si>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</si>
  <si>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</si>
  <si>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</si>
  <si>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</si>
  <si>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</si>
  <si>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</si>
  <si>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</si>
  <si>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</si>
  <si>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</si>
  <si>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</si>
  <si>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</si>
  <si>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</si>
  <si>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</si>
  <si>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</si>
  <si>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</si>
  <si>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</si>
  <si>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</si>
  <si>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</si>
  <si>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</si>
  <si>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</si>
  <si>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</si>
  <si>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</si>
  <si>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</si>
  <si>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</si>
  <si>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</si>
  <si>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</si>
  <si>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</si>
  <si>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</si>
  <si>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</si>
  <si>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</si>
  <si>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</si>
  <si>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</si>
  <si>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</si>
  <si>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</si>
  <si>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</si>
  <si>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</si>
  <si>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</si>
  <si>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</si>
  <si>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</si>
  <si>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</si>
  <si>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</si>
  <si>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</si>
  <si>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</si>
  <si>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</si>
  <si>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</si>
  <si>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</si>
  <si>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</si>
  <si>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</si>
  <si>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</si>
  <si>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</si>
  <si>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</si>
  <si>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</si>
  <si>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</si>
  <si>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</si>
  <si>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</si>
  <si>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</si>
  <si>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</si>
  <si>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</si>
  <si>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</si>
  <si>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</si>
  <si>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</si>
  <si>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</si>
  <si>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</si>
  <si>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</si>
  <si>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</si>
  <si>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</si>
  <si>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</si>
  <si>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</si>
  <si>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</si>
  <si>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</si>
  <si>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</si>
  <si>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</si>
  <si>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</si>
  <si>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</si>
  <si>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</si>
  <si>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</si>
  <si>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</si>
  <si>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</si>
  <si>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</si>
  <si>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</si>
  <si>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</si>
  <si>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</si>
  <si>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</si>
  <si>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</si>
  <si>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</si>
  <si>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</si>
  <si>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</si>
  <si>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</si>
  <si>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</si>
  <si>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</si>
  <si>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</si>
  <si>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</si>
  <si>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</si>
  <si>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</si>
  <si>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</si>
  <si>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</si>
  <si>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</si>
  <si>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</si>
  <si>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</si>
  <si>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</si>
  <si>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</si>
  <si>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</si>
  <si>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</si>
  <si>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</si>
  <si>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</si>
  <si>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</si>
  <si>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</si>
  <si>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</si>
  <si>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</si>
  <si>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</si>
  <si>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</si>
  <si>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</si>
  <si>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</si>
  <si>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</si>
  <si>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</si>
  <si>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</si>
  <si>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</si>
  <si>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</si>
  <si>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</si>
  <si>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</si>
  <si>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</si>
  <si>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</si>
  <si>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</si>
  <si>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</si>
  <si>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</si>
  <si>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</si>
  <si>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</si>
  <si>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</si>
  <si>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</si>
  <si>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</si>
  <si>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</si>
  <si>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</si>
  <si>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</si>
  <si>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</si>
  <si>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</si>
  <si>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</si>
  <si>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</si>
  <si>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</si>
  <si>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</si>
  <si>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</si>
  <si>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</si>
  <si>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</si>
  <si>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</si>
  <si>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</si>
  <si>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</si>
  <si>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</si>
  <si>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</si>
  <si>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</si>
  <si>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</si>
  <si>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</si>
  <si>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</si>
  <si>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</si>
  <si>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</si>
  <si>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</si>
  <si>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</si>
  <si>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</si>
  <si>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</si>
  <si>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</si>
  <si>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</si>
  <si>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</si>
  <si>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</si>
  <si>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</si>
  <si>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</si>
  <si>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</si>
  <si>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</si>
  <si>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</si>
  <si>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</si>
  <si>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</si>
  <si>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</si>
  <si>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</si>
  <si>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</si>
  <si>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</si>
  <si>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</si>
  <si>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</si>
  <si>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</si>
  <si>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</si>
  <si>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</si>
  <si>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</si>
  <si>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</si>
  <si>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</si>
  <si>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</si>
  <si>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</si>
  <si>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</si>
  <si>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</si>
  <si>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</si>
  <si>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</si>
  <si>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</si>
  <si>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</si>
  <si>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</si>
  <si>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</si>
  <si>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</si>
  <si>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</si>
  <si>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</si>
  <si>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</si>
  <si>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</si>
  <si>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</si>
  <si>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</si>
  <si>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</si>
  <si>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</si>
  <si>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</si>
  <si>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</si>
  <si>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</si>
  <si>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</si>
  <si>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</si>
  <si>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</si>
  <si>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</si>
  <si>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</si>
  <si>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</si>
  <si>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</si>
  <si>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</si>
  <si>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</si>
  <si>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</si>
  <si>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</si>
  <si>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</si>
  <si>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</si>
  <si>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</si>
  <si>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</si>
  <si>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</si>
  <si>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</si>
  <si>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</si>
  <si>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</si>
  <si>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</si>
  <si>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</si>
  <si>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</si>
  <si>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</si>
  <si>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</si>
  <si>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</si>
  <si>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</si>
  <si>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</si>
  <si>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</si>
  <si>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</si>
  <si>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</si>
  <si>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</si>
  <si>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</si>
  <si>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</si>
  <si>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</si>
  <si>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</si>
  <si>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</si>
  <si>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</si>
  <si>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</si>
  <si>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</si>
  <si>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</si>
  <si>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</si>
  <si>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</si>
  <si>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</si>
  <si>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</si>
  <si>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</si>
  <si>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</si>
  <si>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</si>
  <si>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</si>
  <si>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</si>
  <si>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</si>
  <si>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</si>
  <si>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</si>
  <si>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</si>
  <si>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</si>
  <si>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</si>
  <si>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</si>
  <si>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</si>
  <si>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</si>
  <si>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</si>
  <si>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</si>
  <si>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</si>
  <si>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</si>
  <si>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</si>
  <si>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</si>
  <si>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</si>
  <si>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</si>
  <si>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</si>
  <si>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</si>
  <si>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</si>
  <si>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</si>
  <si>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</si>
  <si>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</si>
  <si>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</si>
  <si>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</si>
  <si>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</si>
  <si>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</si>
  <si>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</si>
  <si>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</si>
  <si>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</si>
  <si>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</si>
  <si>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</si>
  <si>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</si>
  <si>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</si>
  <si>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</si>
  <si>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</si>
  <si>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</si>
  <si>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</si>
  <si>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</si>
  <si>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</si>
  <si>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</si>
  <si>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</si>
  <si>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</si>
  <si>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</si>
  <si>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</si>
  <si>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</si>
  <si>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</si>
  <si>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</si>
  <si>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</si>
  <si>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</si>
  <si>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</si>
  <si>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</si>
  <si>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</si>
  <si>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</si>
  <si>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</si>
  <si>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</si>
  <si>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</si>
  <si>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</si>
  <si>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</si>
  <si>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</si>
  <si>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</si>
  <si>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</si>
  <si>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</si>
  <si>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</si>
  <si>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</si>
  <si>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</si>
  <si>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</si>
  <si>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</si>
  <si>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</si>
  <si>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</si>
  <si>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</si>
  <si>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</si>
  <si>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</si>
  <si>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</si>
  <si>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</si>
  <si>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</si>
  <si>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</si>
  <si>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</si>
  <si>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</si>
  <si>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</si>
  <si>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</si>
  <si>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</si>
  <si>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</si>
  <si>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</si>
  <si>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</si>
  <si>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</si>
  <si>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</si>
  <si>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</si>
  <si>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</si>
  <si>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</si>
  <si>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</si>
  <si>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</si>
  <si>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</si>
  <si>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</si>
  <si>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</si>
  <si>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</si>
  <si>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</si>
  <si>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</si>
  <si>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</si>
  <si>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</si>
  <si>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</si>
  <si>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</si>
  <si>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</si>
  <si>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</si>
  <si>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</si>
  <si>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</si>
  <si>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</si>
  <si>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</si>
  <si>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</si>
  <si>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</si>
  <si>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</si>
  <si>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</si>
  <si>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</si>
  <si>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</si>
  <si>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</si>
  <si>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</si>
  <si>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</si>
  <si>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</si>
  <si>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</si>
  <si>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</si>
  <si>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</si>
  <si>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</si>
  <si>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</si>
  <si>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</si>
  <si>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</si>
  <si>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</si>
  <si>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</si>
  <si>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</si>
  <si>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</si>
  <si>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</si>
  <si>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</si>
  <si>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</si>
  <si>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</si>
  <si>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</si>
  <si>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</si>
  <si>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</si>
  <si>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</si>
  <si>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</si>
  <si>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</si>
  <si>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</si>
  <si>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</si>
  <si>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</si>
  <si>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</si>
  <si>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</si>
  <si>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</si>
  <si>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</si>
  <si>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</si>
  <si>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</si>
  <si>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</si>
  <si>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</si>
  <si>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</si>
  <si>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</si>
  <si>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</si>
  <si>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</si>
  <si>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</si>
  <si>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</si>
  <si>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</si>
  <si>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</si>
  <si>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</si>
  <si>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</si>
  <si>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</si>
  <si>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</si>
  <si>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</si>
  <si>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</si>
  <si>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</si>
  <si>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</si>
  <si>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</si>
  <si>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</si>
  <si>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</si>
  <si>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</si>
  <si>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</si>
  <si>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</si>
  <si>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</si>
  <si>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</si>
  <si>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</si>
  <si>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</si>
  <si>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</si>
  <si>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</si>
  <si>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</si>
  <si>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</si>
  <si>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</si>
  <si>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</si>
  <si>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</si>
  <si>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</si>
  <si>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</si>
  <si>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</si>
  <si>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</si>
  <si>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</si>
  <si>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</si>
  <si>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</si>
  <si>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</si>
  <si>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</si>
  <si>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</si>
  <si>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</si>
  <si>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</si>
  <si>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</si>
  <si>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</si>
  <si>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</si>
  <si>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</si>
  <si>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</si>
  <si>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</si>
  <si>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</si>
  <si>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</si>
  <si>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</si>
  <si>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</si>
  <si>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</si>
  <si>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</si>
  <si>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</si>
  <si>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</si>
  <si>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</si>
  <si>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</si>
  <si>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</si>
  <si>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</si>
  <si>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</si>
  <si>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</si>
  <si>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</si>
  <si>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</si>
  <si>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</si>
  <si>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</si>
  <si>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</si>
  <si>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</si>
  <si>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</si>
  <si>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</si>
  <si>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</si>
  <si>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</si>
  <si>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</si>
  <si>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</si>
  <si>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</si>
  <si>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</si>
  <si>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</si>
  <si>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</si>
  <si>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</si>
  <si>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</si>
  <si>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</si>
  <si>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</si>
  <si>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</si>
  <si>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</si>
  <si>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</si>
  <si>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</si>
  <si>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</si>
  <si>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</si>
  <si>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</si>
  <si>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</si>
  <si>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</si>
  <si>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</si>
  <si>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</si>
  <si>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</si>
  <si>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</si>
  <si>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</si>
  <si>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</si>
  <si>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</si>
  <si>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</si>
  <si>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</si>
  <si>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</si>
  <si>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</si>
  <si>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</si>
  <si>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</si>
  <si>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</si>
  <si>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</si>
  <si>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</si>
  <si>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</si>
  <si>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</si>
  <si>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</si>
  <si>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</si>
  <si>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</si>
  <si>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</si>
  <si>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</si>
  <si>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</si>
  <si>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</si>
  <si>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</si>
  <si>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</si>
  <si>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</si>
  <si>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</si>
  <si>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</si>
  <si>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</si>
  <si>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</si>
  <si>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</si>
  <si>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</si>
  <si>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</si>
  <si>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</si>
  <si>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</si>
  <si>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</si>
  <si>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</si>
  <si>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</si>
  <si>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</si>
  <si>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</si>
  <si>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</si>
  <si>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</si>
  <si>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</si>
  <si>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</si>
  <si>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</si>
  <si>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</si>
  <si>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</si>
  <si>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</si>
  <si>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</si>
  <si>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</si>
  <si>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</si>
  <si>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</si>
  <si>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</si>
  <si>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</si>
  <si>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</si>
  <si>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</si>
  <si>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</si>
  <si>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</si>
  <si>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</si>
  <si>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</si>
  <si>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</si>
  <si>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</si>
  <si>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</si>
  <si>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</si>
  <si>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</si>
  <si>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</si>
  <si>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</si>
  <si>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</si>
  <si>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</si>
  <si>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</si>
  <si>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</si>
  <si>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</si>
  <si>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</si>
  <si>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</si>
  <si>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</si>
  <si>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</si>
  <si>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</si>
  <si>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</si>
  <si>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</si>
  <si>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</si>
  <si>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</si>
  <si>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</si>
  <si>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</si>
  <si>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</si>
  <si>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</si>
  <si>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</si>
  <si>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</si>
  <si>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</si>
  <si>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</si>
  <si>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</si>
  <si>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</si>
  <si>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</si>
  <si>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</si>
  <si>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</si>
  <si>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</si>
  <si>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</si>
  <si>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</si>
  <si>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</si>
  <si>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</si>
  <si>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</si>
  <si>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</si>
  <si>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</si>
  <si>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</si>
  <si>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</si>
  <si>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</si>
  <si>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</si>
  <si>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</si>
  <si>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</si>
  <si>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</si>
  <si>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</si>
  <si>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</si>
  <si>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</si>
  <si>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</si>
  <si>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</si>
  <si>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</si>
  <si>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</si>
  <si>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</si>
  <si>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</si>
  <si>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</si>
  <si>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</si>
  <si>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</si>
  <si>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</si>
  <si>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</si>
  <si>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</si>
  <si>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</si>
  <si>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</si>
  <si>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</si>
  <si>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</si>
  <si>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</si>
  <si>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</si>
  <si>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</si>
  <si>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</si>
  <si>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</si>
  <si>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</si>
  <si>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</si>
  <si>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</si>
  <si>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</si>
  <si>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</si>
  <si>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</si>
  <si>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</si>
  <si>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</si>
  <si>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</si>
  <si>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</si>
  <si>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</si>
  <si>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</si>
  <si>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</si>
  <si>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</si>
  <si>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</si>
  <si>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</si>
  <si>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</si>
  <si>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</si>
  <si>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</si>
  <si>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</si>
  <si>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</si>
  <si>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</si>
  <si>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</si>
  <si>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</si>
  <si>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</si>
  <si>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</si>
  <si>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</si>
  <si>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</si>
  <si>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</si>
  <si>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</si>
  <si>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</si>
  <si>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</si>
  <si>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</si>
  <si>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</si>
  <si>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</si>
  <si>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</si>
  <si>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</si>
  <si>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</si>
  <si>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</si>
  <si>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</si>
  <si>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</si>
  <si>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</si>
  <si>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</si>
  <si>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</si>
  <si>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</si>
  <si>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</si>
  <si>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</si>
  <si>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</si>
  <si>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</si>
  <si>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</si>
  <si>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</si>
  <si>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</si>
  <si>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</si>
  <si>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</si>
  <si>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</si>
  <si>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</si>
  <si>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</si>
  <si>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</si>
  <si>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</si>
  <si>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</si>
  <si>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</si>
  <si>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</si>
  <si>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</si>
  <si>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</si>
  <si>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</si>
  <si>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</si>
  <si>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</si>
  <si>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</si>
  <si>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</si>
  <si>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</si>
  <si>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</si>
  <si>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</si>
  <si>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</si>
  <si>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</si>
  <si>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</si>
  <si>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</si>
  <si>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</si>
  <si>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</si>
  <si>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</si>
  <si>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</si>
  <si>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</si>
  <si>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</si>
  <si>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</si>
  <si>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</si>
  <si>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</si>
  <si>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</si>
  <si>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</si>
  <si>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</si>
  <si>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</si>
  <si>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</si>
  <si>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</si>
  <si>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</si>
  <si>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</si>
  <si>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</si>
  <si>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</si>
  <si>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</si>
  <si>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</si>
  <si>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</si>
  <si>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</si>
  <si>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</si>
  <si>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</si>
  <si>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</si>
  <si>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</si>
  <si>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</si>
  <si>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</si>
  <si>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</si>
  <si>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</si>
  <si>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</si>
  <si>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</si>
  <si>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</si>
  <si>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</si>
  <si>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</si>
  <si>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</si>
  <si>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</si>
  <si>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</si>
  <si>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</si>
  <si>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</si>
  <si>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</si>
  <si>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</si>
  <si>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</si>
  <si>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</si>
  <si>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</si>
  <si>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</si>
  <si>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</si>
  <si>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</si>
  <si>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</si>
  <si>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</si>
  <si>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</si>
  <si>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</si>
  <si>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</si>
  <si>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</si>
  <si>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</si>
  <si>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</si>
  <si>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</si>
  <si>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</si>
  <si>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</si>
  <si>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</si>
  <si>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</si>
  <si>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</si>
  <si>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</si>
  <si>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</si>
  <si>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</si>
  <si>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</si>
  <si>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</si>
  <si>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</si>
  <si>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</si>
  <si>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</si>
  <si>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</si>
  <si>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</si>
  <si>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</si>
  <si>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</si>
  <si>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</si>
  <si>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</si>
  <si>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</si>
  <si>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</si>
  <si>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</si>
  <si>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</si>
  <si>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</si>
  <si>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</si>
  <si>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</si>
  <si>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</si>
  <si>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</si>
  <si>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</si>
  <si>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</si>
  <si>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</si>
  <si>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</si>
  <si>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</si>
  <si>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</si>
  <si>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</si>
  <si>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</si>
  <si>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</si>
  <si>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</si>
  <si>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</si>
  <si>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</si>
  <si>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</si>
  <si>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</si>
  <si>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</si>
  <si>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</si>
  <si>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</si>
  <si>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</si>
  <si>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</si>
  <si>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</si>
  <si>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</si>
  <si>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</si>
  <si>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</si>
  <si>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</si>
  <si>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</si>
  <si>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</si>
  <si>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</si>
  <si>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</si>
  <si>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</si>
  <si>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</si>
  <si>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</si>
  <si>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</si>
  <si>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</si>
  <si>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</si>
  <si>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</si>
  <si>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</si>
  <si>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</si>
  <si>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</si>
  <si>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</si>
  <si>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</si>
  <si>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</si>
  <si>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</si>
  <si>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</si>
  <si>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</si>
  <si>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</si>
  <si>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</si>
  <si>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</si>
  <si>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</si>
  <si>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</si>
  <si>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</si>
  <si>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</si>
  <si>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</si>
  <si>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</si>
  <si>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</si>
  <si>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</si>
  <si>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</si>
  <si>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</si>
  <si>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</si>
  <si>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</si>
  <si>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</si>
  <si>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</si>
  <si>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</si>
  <si>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</si>
  <si>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</si>
  <si>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</si>
  <si>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</si>
  <si>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</si>
  <si>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</si>
  <si>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</si>
  <si>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</si>
  <si>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</si>
  <si>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</si>
  <si>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</si>
  <si>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</si>
  <si>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</si>
  <si>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</si>
  <si>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</si>
  <si>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</si>
  <si>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</si>
  <si>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</si>
  <si>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</si>
  <si>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</si>
  <si>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</si>
  <si>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</si>
  <si>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</si>
  <si>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</si>
  <si>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</si>
  <si>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</si>
  <si>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</si>
  <si>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</si>
  <si>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</si>
  <si>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</si>
  <si>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</si>
  <si>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</si>
  <si>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</si>
  <si>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</si>
  <si>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</si>
  <si>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</si>
  <si>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</si>
  <si>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</si>
  <si>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</si>
  <si>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</si>
  <si>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</si>
  <si>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</si>
  <si>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</si>
  <si>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</si>
  <si>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</si>
  <si>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</si>
  <si>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</si>
  <si>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</si>
  <si>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</si>
  <si>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</si>
  <si>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</si>
  <si>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</si>
  <si>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</si>
  <si>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</si>
  <si>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</si>
  <si>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</si>
  <si>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</si>
  <si>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</si>
  <si>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</si>
  <si>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</si>
  <si>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</si>
  <si>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</si>
  <si>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</si>
  <si>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</si>
  <si>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</si>
  <si>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</si>
  <si>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</si>
  <si>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</si>
  <si>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</si>
  <si>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</si>
  <si>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</si>
  <si>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</si>
  <si>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</si>
  <si>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</si>
  <si>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</si>
  <si>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</si>
  <si>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</si>
  <si>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</si>
  <si>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</si>
  <si>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</si>
  <si>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</si>
  <si>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</si>
  <si>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</si>
  <si>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</si>
  <si>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</si>
  <si>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</si>
  <si>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</si>
  <si>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</si>
  <si>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</si>
  <si>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</si>
  <si>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</si>
  <si>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</si>
  <si>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</si>
  <si>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</si>
  <si>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</si>
  <si>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</si>
  <si>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</si>
  <si>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</si>
  <si>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</si>
  <si>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</si>
  <si>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</si>
  <si>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</si>
  <si>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</si>
  <si>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</si>
  <si>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</si>
  <si>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</si>
  <si>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</si>
  <si>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</si>
  <si>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</si>
  <si>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</si>
  <si>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</si>
  <si>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</si>
  <si>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</si>
  <si>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</si>
  <si>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</si>
  <si>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</si>
  <si>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</si>
  <si>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</si>
  <si>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</si>
  <si>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</si>
  <si>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</si>
  <si>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</si>
  <si>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</si>
  <si>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</si>
  <si>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</si>
  <si>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</si>
  <si>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</si>
  <si>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</si>
  <si>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</si>
  <si>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</si>
  <si>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</si>
  <si>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</si>
  <si>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</si>
  <si>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</si>
  <si>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</si>
  <si>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</si>
  <si>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</si>
  <si>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</si>
  <si>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</si>
  <si>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</si>
  <si>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</si>
  <si>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</si>
  <si>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</si>
  <si>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</si>
  <si>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</si>
  <si>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</si>
  <si>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</si>
  <si>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</si>
  <si>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</si>
  <si>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</si>
  <si>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</si>
  <si>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</si>
  <si>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</si>
  <si>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</si>
  <si>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</si>
  <si>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</si>
  <si>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</si>
  <si>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</si>
  <si>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</si>
  <si>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</si>
  <si>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</si>
  <si>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</si>
  <si>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</si>
  <si>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</si>
  <si>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</si>
  <si>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</si>
  <si>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</si>
  <si>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</si>
  <si>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</si>
  <si>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</si>
  <si>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</si>
  <si>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</si>
  <si>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</si>
  <si>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</si>
  <si>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</si>
  <si>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</si>
  <si>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</si>
  <si>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</si>
  <si>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</si>
  <si>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</si>
  <si>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</si>
  <si>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</si>
  <si>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</si>
  <si>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</si>
  <si>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</si>
  <si>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</si>
  <si>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</si>
  <si>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</si>
  <si>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</si>
  <si>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</si>
  <si>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</si>
  <si>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</si>
  <si>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</si>
  <si>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</si>
  <si>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</si>
  <si>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</si>
  <si>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</si>
  <si>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</si>
  <si>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</si>
  <si>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</si>
  <si>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</si>
  <si>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</si>
  <si>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</si>
  <si>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</si>
  <si>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</si>
  <si>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</si>
  <si>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</si>
  <si>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</si>
  <si>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</si>
  <si>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</si>
  <si>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</si>
  <si>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</si>
  <si>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</si>
  <si>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</si>
  <si>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</si>
  <si>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</si>
  <si>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</si>
  <si>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</si>
  <si>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</si>
  <si>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</si>
  <si>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</si>
  <si>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</si>
  <si>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</si>
  <si>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</si>
  <si>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</si>
  <si>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</si>
  <si>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</si>
  <si>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</si>
  <si>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</si>
  <si>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</si>
  <si>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</si>
  <si>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</si>
  <si>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</si>
  <si>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</si>
  <si>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</si>
  <si>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</si>
  <si>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</si>
  <si>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</si>
  <si>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</si>
  <si>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</si>
  <si>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</si>
  <si>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</si>
  <si>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</si>
  <si>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</si>
  <si>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</si>
  <si>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</si>
  <si>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</si>
  <si>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</si>
  <si>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</si>
  <si>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</si>
  <si>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</si>
  <si>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</si>
  <si>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</si>
  <si>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</si>
  <si>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</si>
  <si>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</si>
  <si>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</si>
  <si>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</si>
  <si>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</si>
  <si>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</si>
  <si>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</si>
  <si>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</si>
  <si>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</si>
  <si>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</si>
  <si>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</si>
  <si>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</si>
  <si>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</si>
  <si>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</si>
  <si>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</si>
  <si>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</si>
  <si>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</si>
  <si>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</si>
  <si>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</si>
  <si>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</si>
  <si>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</si>
  <si>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</si>
  <si>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</si>
  <si>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</si>
  <si>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</si>
  <si>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</si>
  <si>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</si>
  <si>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</si>
  <si>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</si>
  <si>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</si>
  <si>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</si>
  <si>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</si>
  <si>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</si>
  <si>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</si>
  <si>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</si>
  <si>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</si>
  <si>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</si>
  <si>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</si>
  <si>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</si>
  <si>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</si>
  <si>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</si>
  <si>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</si>
  <si>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</si>
  <si>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</si>
  <si>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</si>
  <si>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</si>
  <si>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</si>
  <si>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</si>
  <si>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</si>
  <si>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</si>
  <si>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</si>
  <si>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</si>
  <si>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</si>
  <si>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</si>
  <si>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</si>
  <si>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</si>
  <si>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</si>
  <si>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</si>
  <si>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</si>
  <si>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</si>
  <si>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</si>
  <si>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</si>
  <si>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</si>
  <si>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</si>
  <si>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</si>
  <si>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</si>
  <si>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</si>
  <si>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</si>
  <si>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</si>
  <si>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</si>
  <si>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</si>
  <si>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</si>
  <si>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</si>
  <si>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</si>
  <si>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</si>
  <si>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</si>
  <si>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</si>
  <si>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</si>
  <si>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</si>
  <si>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</si>
  <si>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</si>
  <si>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</si>
  <si>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</si>
  <si>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</si>
  <si>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</si>
  <si>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</si>
  <si>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</si>
  <si>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</si>
  <si>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</si>
  <si>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</si>
  <si>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</si>
  <si>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</si>
  <si>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</si>
  <si>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</si>
  <si>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</si>
  <si>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</si>
  <si>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</si>
  <si>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</si>
  <si>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</si>
  <si>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</si>
  <si>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</si>
  <si>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</si>
  <si>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</si>
  <si>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</si>
  <si>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</si>
  <si>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</si>
  <si>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</si>
  <si>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</si>
  <si>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</si>
  <si>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</si>
  <si>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</si>
  <si>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</si>
  <si>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</si>
  <si>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</si>
  <si>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</si>
  <si>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</si>
  <si>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</si>
  <si>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</si>
  <si>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</si>
  <si>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</si>
  <si>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</si>
  <si>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</si>
  <si>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</si>
  <si>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</si>
  <si>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</si>
  <si>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</si>
  <si>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</si>
  <si>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</si>
  <si>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</si>
  <si>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</si>
  <si>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</si>
  <si>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</si>
  <si>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</si>
  <si>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</si>
  <si>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</si>
  <si>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</si>
  <si>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</si>
  <si>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</si>
  <si>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</si>
  <si>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</si>
  <si>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</si>
  <si>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</si>
  <si>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</si>
  <si>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</si>
  <si>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</si>
  <si>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</si>
  <si>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</si>
  <si>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</si>
  <si>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</si>
  <si>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</si>
  <si>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</si>
  <si>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</si>
  <si>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</si>
  <si>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</si>
  <si>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</si>
  <si>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</si>
  <si>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</si>
  <si>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</si>
  <si>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</si>
  <si>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</si>
  <si>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</si>
  <si>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</si>
  <si>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</si>
  <si>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</si>
  <si>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</si>
  <si>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</si>
  <si>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</si>
  <si>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</si>
  <si>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</si>
  <si>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</si>
  <si>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</si>
  <si>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</si>
  <si>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</si>
  <si>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</si>
  <si>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</si>
  <si>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</si>
  <si>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</si>
  <si>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</si>
  <si>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</si>
  <si>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</si>
  <si>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</si>
  <si>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</si>
  <si>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</si>
  <si>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</si>
  <si>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</si>
  <si>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</si>
  <si>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</si>
  <si>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</si>
  <si>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</si>
  <si>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</si>
  <si>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</si>
  <si>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</si>
  <si>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</si>
  <si>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</si>
  <si>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</si>
  <si>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</si>
  <si>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</si>
  <si>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</si>
  <si>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</si>
  <si>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</si>
  <si>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</si>
  <si>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</si>
  <si>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</si>
  <si>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</si>
  <si>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</si>
  <si>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</si>
  <si>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</si>
  <si>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</si>
  <si>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</si>
  <si>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</si>
  <si>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</si>
  <si>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</si>
  <si>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</si>
  <si>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</si>
  <si>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</si>
  <si>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</si>
  <si>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</si>
  <si>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</si>
  <si>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</si>
  <si>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</si>
  <si>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</si>
  <si>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</si>
  <si>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</si>
  <si>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</si>
  <si>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</si>
  <si>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</si>
  <si>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</si>
  <si>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</si>
  <si>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</si>
  <si>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</si>
  <si>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</si>
  <si>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</si>
  <si>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</si>
  <si>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</si>
  <si>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</si>
  <si>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</si>
  <si>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</si>
  <si>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</si>
  <si>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</si>
  <si>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</si>
  <si>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</si>
  <si>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</si>
  <si>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</si>
  <si>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</si>
  <si>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</si>
  <si>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</si>
  <si>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</si>
  <si>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</si>
  <si>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</si>
  <si>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</si>
  <si>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</si>
  <si>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</si>
  <si>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</si>
  <si>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</si>
  <si>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</si>
  <si>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</si>
  <si>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</si>
  <si>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</si>
  <si>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</si>
  <si>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</si>
  <si>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</si>
  <si>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</si>
  <si>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</si>
  <si>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</si>
  <si>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</si>
  <si>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</si>
  <si>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</si>
  <si>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</si>
  <si>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</si>
  <si>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</si>
  <si>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</si>
  <si>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</si>
  <si>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</si>
  <si>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</si>
  <si>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</si>
  <si>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</si>
  <si>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</si>
  <si>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</si>
  <si>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</si>
  <si>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</si>
  <si>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</si>
  <si>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</si>
  <si>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</si>
  <si>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</si>
  <si>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</si>
  <si>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</si>
  <si>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</si>
  <si>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</si>
  <si>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</si>
  <si>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</si>
  <si>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</si>
  <si>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</si>
  <si>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</si>
  <si>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</si>
  <si>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</si>
  <si>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</si>
  <si>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</si>
  <si>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</si>
  <si>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</si>
  <si>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</si>
  <si>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</si>
  <si>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</si>
  <si>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</si>
  <si>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</si>
  <si>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</si>
  <si>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</si>
  <si>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</si>
  <si>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</si>
  <si>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</si>
  <si>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</si>
  <si>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</si>
  <si>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</si>
  <si>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</si>
  <si>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</si>
  <si>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</si>
  <si>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</si>
  <si>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</si>
  <si>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</si>
  <si>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</si>
  <si>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</si>
  <si>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</si>
  <si>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</si>
  <si>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</si>
  <si>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</si>
  <si>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</si>
  <si>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</si>
  <si>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</si>
  <si>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</si>
  <si>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</si>
  <si>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</si>
  <si>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</si>
  <si>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</si>
  <si>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</si>
  <si>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</si>
  <si>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</si>
  <si>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</si>
  <si>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</si>
  <si>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</si>
  <si>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</si>
  <si>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</si>
  <si>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</si>
  <si>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</si>
  <si>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</si>
  <si>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</si>
  <si>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</si>
  <si>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</si>
  <si>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</si>
  <si>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</si>
  <si>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</si>
  <si>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</si>
  <si>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</si>
  <si>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</si>
  <si>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</si>
  <si>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</si>
  <si>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</si>
  <si>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</si>
  <si>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</si>
  <si>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</si>
  <si>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</si>
  <si>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</si>
  <si>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</si>
  <si>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</si>
  <si>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</si>
  <si>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</si>
  <si>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</si>
  <si>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</si>
  <si>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</si>
  <si>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</si>
  <si>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</si>
  <si>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</si>
  <si>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</si>
  <si>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</si>
  <si>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</si>
  <si>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</si>
  <si>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</si>
  <si>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</si>
  <si>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</si>
  <si>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</si>
  <si>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</si>
  <si>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</si>
  <si>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</si>
  <si>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</si>
  <si>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</si>
  <si>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</si>
  <si>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</si>
  <si>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</si>
  <si>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</si>
  <si>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</si>
  <si>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</si>
  <si>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</si>
  <si>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</si>
  <si>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</si>
  <si>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</si>
  <si>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</si>
  <si>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</si>
  <si>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</si>
  <si>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</si>
  <si>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</si>
  <si>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</si>
  <si>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</si>
  <si>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</si>
  <si>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</si>
  <si>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</si>
  <si>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</si>
  <si>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</si>
  <si>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</si>
  <si>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</si>
  <si>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</si>
  <si>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</si>
  <si>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</si>
  <si>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</si>
  <si>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</si>
  <si>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</si>
  <si>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</si>
  <si>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</si>
  <si>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</si>
  <si>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</si>
  <si>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</si>
  <si>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</si>
  <si>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</si>
  <si>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</si>
  <si>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</si>
  <si>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</si>
  <si>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</si>
  <si>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</si>
  <si>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</si>
  <si>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</si>
  <si>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</si>
  <si>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</si>
  <si>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</si>
  <si>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</si>
  <si>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</si>
  <si>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</si>
  <si>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</si>
  <si>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</si>
  <si>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</si>
  <si>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</si>
  <si>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</si>
  <si>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</si>
  <si>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</si>
  <si>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</si>
  <si>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</si>
  <si>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</si>
  <si>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</si>
  <si>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</si>
  <si>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</si>
  <si>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</si>
  <si>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</si>
  <si>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</si>
  <si>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</si>
  <si>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</si>
  <si>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</si>
  <si>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</si>
  <si>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</si>
  <si>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</si>
  <si>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</si>
  <si>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</si>
  <si>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</si>
  <si>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</si>
  <si>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</si>
  <si>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</si>
  <si>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</si>
  <si>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</si>
  <si>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</si>
  <si>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</si>
  <si>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</si>
  <si>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</si>
  <si>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</si>
  <si>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</si>
  <si>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</si>
  <si>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</si>
  <si>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</si>
  <si>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</si>
  <si>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</si>
  <si>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</si>
  <si>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</si>
  <si>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</si>
  <si>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</si>
  <si>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</si>
  <si>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</si>
  <si>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</si>
  <si>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</si>
  <si>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</si>
  <si>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</si>
  <si>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</si>
  <si>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</si>
  <si>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</si>
  <si>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</si>
  <si>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</si>
  <si>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</si>
  <si>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</si>
  <si>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</si>
  <si>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</si>
  <si>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</si>
  <si>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</si>
  <si>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</si>
  <si>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</si>
  <si>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</si>
  <si>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</si>
  <si>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</si>
  <si>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</si>
  <si>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</si>
  <si>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</si>
  <si>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</si>
  <si>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</si>
  <si>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</si>
  <si>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</si>
  <si>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</si>
  <si>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</si>
  <si>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</si>
  <si>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</si>
  <si>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</si>
  <si>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</si>
  <si>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</si>
  <si>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</si>
  <si>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</si>
  <si>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</si>
  <si>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</si>
  <si>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</si>
  <si>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</si>
  <si>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</si>
  <si>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</si>
  <si>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</si>
  <si>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</si>
  <si>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</si>
  <si>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</si>
  <si>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</si>
  <si>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</si>
  <si>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</si>
  <si>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</si>
  <si>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</si>
  <si>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</si>
  <si>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</si>
  <si>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</si>
  <si>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</si>
  <si>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</si>
  <si>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</si>
  <si>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</si>
  <si>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</si>
  <si>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</si>
  <si>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</si>
  <si>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</si>
  <si>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</si>
  <si>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</si>
  <si>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PCM-20251007-00000758</t>
  </si>
  <si>
    <t>jed0022</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</si>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</sst>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D18" sqref="D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274.42264039351721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45937.371066319443</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45937.371066319443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45937.371066319443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45937.371066319443</v>
      </c>
      <c r="H6" s="68"/>
      <c r="I6" s="73" t="str">
        <f>IFERROR(VLOOKUP(D6,DB!A:F,6,0),"")</f>
        <v/>
      </c>
      <c r="J6" s="73" t="str">
        <f>IFERROR(VLOOKUP(D6,DB!A:G,7,0),"")</f>
        <v/>
      </c>
      <c r="K6" s="69"/>
      <c r="L6" s="70" t="str">
        <f>IFERROR(VLOOKUP(D6,DB!A:I,9,0),"")</f>
        <v/>
      </c>
    </row>
    <row r="7" spans="1:12" ht="15" customHeight="1">
      <c r="A7" s="155"/>
      <c r="B7" s="156" t="str">
        <f>IFERROR(VLOOKUP(D7,DB!A:K,11,0),"")</f>
        <v/>
      </c>
      <c r="C7" s="156"/>
      <c r="D7" s="156"/>
      <c r="E7" s="157"/>
      <c r="F7" s="158"/>
      <c r="G7" s="159">
        <f ca="1">IFERROR(NOW()-F7,"")</f>
        <v>45937.371066319443</v>
      </c>
      <c r="H7" s="158"/>
      <c r="I7" s="156" t="str">
        <f>IFERROR(VLOOKUP(D7,DB!A:F,6,0),"")</f>
        <v/>
      </c>
      <c r="J7" s="73" t="str">
        <f>IFERROR(VLOOKUP(D7,DB!A:G,7,0),"")</f>
        <v/>
      </c>
      <c r="K7" s="160"/>
      <c r="L7" s="161" t="str">
        <f>IFERROR(VLOOKUP(D7,DB!A:I,9,0),"")</f>
        <v/>
      </c>
    </row>
    <row r="8" spans="1:12" ht="15" customHeight="1">
      <c r="A8" s="155"/>
      <c r="B8" s="156" t="str">
        <f>IFERROR(VLOOKUP(D8,DB!A:K,11,0),"")</f>
        <v/>
      </c>
      <c r="C8" s="156"/>
      <c r="D8" s="156"/>
      <c r="E8" s="157"/>
      <c r="F8" s="158"/>
      <c r="G8" s="159">
        <f ca="1">IFERROR(NOW()-F8,"")</f>
        <v>45937.371066319443</v>
      </c>
      <c r="H8" s="158"/>
      <c r="I8" s="156" t="str">
        <f>IFERROR(VLOOKUP(D8,DB!A:F,6,0),"")</f>
        <v/>
      </c>
      <c r="J8" s="73" t="str">
        <f>IFERROR(VLOOKUP(D8,DB!A:G,7,0),"")</f>
        <v/>
      </c>
      <c r="K8" s="160"/>
      <c r="L8" s="161" t="str">
        <f>IFERROR(VLOOKUP(D8,DB!A:I,9,0),"")</f>
        <v/>
      </c>
    </row>
    <row r="9" spans="1:12" ht="15" customHeight="1">
      <c r="A9" s="155"/>
      <c r="B9" s="156" t="str">
        <f>IFERROR(VLOOKUP(D9,DB!A:K,11,0),"")</f>
        <v/>
      </c>
      <c r="C9" s="156"/>
      <c r="D9" s="156"/>
      <c r="E9" s="157"/>
      <c r="F9" s="158"/>
      <c r="G9" s="159">
        <f ca="1">IFERROR(NOW()-F9,"")</f>
        <v>45937.371066319443</v>
      </c>
      <c r="H9" s="158"/>
      <c r="I9" s="156" t="str">
        <f>IFERROR(VLOOKUP(D9,DB!A:F,6,0),"")</f>
        <v/>
      </c>
      <c r="J9" s="73" t="str">
        <f>IFERROR(VLOOKUP(D9,DB!A:G,7,0),"")</f>
        <v/>
      </c>
      <c r="K9" s="160"/>
      <c r="L9" s="161" t="str">
        <f>IFERROR(VLOOKUP(D9,DB!A:I,9,0),"")</f>
        <v/>
      </c>
    </row>
    <row r="10" spans="1:12" ht="15" customHeight="1">
      <c r="A10" s="155"/>
      <c r="B10" s="156" t="str">
        <f>IFERROR(VLOOKUP(D10,DB!A:K,11,0),"")</f>
        <v/>
      </c>
      <c r="C10" s="156"/>
      <c r="D10" s="156"/>
      <c r="E10" s="157"/>
      <c r="F10" s="158"/>
      <c r="G10" s="159">
        <f ca="1">IFERROR(NOW()-F10,"")</f>
        <v>45937.371066319443</v>
      </c>
      <c r="H10" s="158"/>
      <c r="I10" s="156" t="str">
        <f>IFERROR(VLOOKUP(D10,DB!A:F,6,0),"")</f>
        <v/>
      </c>
      <c r="J10" s="73" t="str">
        <f>IFERROR(VLOOKUP(D10,DB!A:G,7,0),"")</f>
        <v/>
      </c>
      <c r="K10" s="160"/>
      <c r="L10" s="161" t="str">
        <f>IFERROR(VLOOKUP(D10,DB!A:I,9,0),"")</f>
        <v/>
      </c>
    </row>
    <row r="11" spans="1:12" ht="15" customHeight="1">
      <c r="A11" s="155"/>
      <c r="B11" s="156" t="str">
        <f>IFERROR(VLOOKUP(D11,DB!A:K,11,0),"")</f>
        <v/>
      </c>
      <c r="C11" s="156"/>
      <c r="D11" s="156"/>
      <c r="E11" s="157"/>
      <c r="F11" s="158"/>
      <c r="G11" s="159">
        <f ca="1">IFERROR(NOW()-F11,"")</f>
        <v>45937.371066319443</v>
      </c>
      <c r="H11" s="158"/>
      <c r="I11" s="156" t="str">
        <f>IFERROR(VLOOKUP(D11,DB!A:F,6,0),"")</f>
        <v/>
      </c>
      <c r="J11" s="73" t="str">
        <f>IFERROR(VLOOKUP(D11,DB!A:G,7,0),"")</f>
        <v/>
      </c>
      <c r="K11" s="160"/>
      <c r="L11" s="161" t="str">
        <f>IFERROR(VLOOKUP(D11,DB!A:I,9,0),"")</f>
        <v/>
      </c>
    </row>
    <row r="12" spans="1:12" ht="15" customHeight="1">
      <c r="A12" s="155"/>
      <c r="B12" s="156" t="str">
        <f>IFERROR(VLOOKUP(D12,DB!A:K,11,0),"")</f>
        <v/>
      </c>
      <c r="C12" s="156"/>
      <c r="D12" s="156"/>
      <c r="E12" s="157"/>
      <c r="F12" s="158"/>
      <c r="G12" s="159">
        <f ca="1">IFERROR(NOW()-F12,"")</f>
        <v>45937.371066319443</v>
      </c>
      <c r="H12" s="158"/>
      <c r="I12" s="156" t="str">
        <f>IFERROR(VLOOKUP(D12,DB!A:F,6,0),"")</f>
        <v/>
      </c>
      <c r="J12" s="73" t="str">
        <f>IFERROR(VLOOKUP(D12,DB!A:G,7,0),"")</f>
        <v/>
      </c>
      <c r="K12" s="160"/>
      <c r="L12" s="161" t="str">
        <f>IFERROR(VLOOKUP(D12,DB!A:I,9,0),"")</f>
        <v/>
      </c>
    </row>
    <row r="13" spans="1:12" ht="15" customHeight="1">
      <c r="A13" s="155"/>
      <c r="B13" s="156" t="str">
        <f>IFERROR(VLOOKUP(D13,DB!A:K,11,0),"")</f>
        <v/>
      </c>
      <c r="C13" s="156"/>
      <c r="D13" s="160"/>
      <c r="E13" s="157"/>
      <c r="F13" s="158"/>
      <c r="G13" s="159">
        <f ca="1">IFERROR(NOW()-F13,"")</f>
        <v>45937.371066319443</v>
      </c>
      <c r="H13" s="158"/>
      <c r="I13" s="156" t="str">
        <f>IFERROR(VLOOKUP(D13,DB!A:F,6,0),"")</f>
        <v/>
      </c>
      <c r="J13" s="73" t="str">
        <f>IFERROR(VLOOKUP(D13,DB!A:G,7,0),"")</f>
        <v/>
      </c>
      <c r="K13" s="160"/>
      <c r="L13" s="161" t="str">
        <f>IFERROR(VLOOKUP(D13,DB!A:I,9,0),"")</f>
        <v/>
      </c>
    </row>
    <row r="14" spans="1:12" ht="15" customHeight="1">
      <c r="A14" s="155"/>
      <c r="B14" s="156" t="str">
        <f>IFERROR(VLOOKUP(D14,DB!A:K,11,0),"")</f>
        <v/>
      </c>
      <c r="C14" s="156"/>
      <c r="D14" s="156"/>
      <c r="E14" s="157"/>
      <c r="F14" s="158"/>
      <c r="G14" s="159">
        <f ca="1">IFERROR(NOW()-F14,"")</f>
        <v>45937.371066319443</v>
      </c>
      <c r="H14" s="158"/>
      <c r="I14" s="156" t="str">
        <f>IFERROR(VLOOKUP(D14,DB!A:F,6,0),"")</f>
        <v/>
      </c>
      <c r="J14" s="73" t="str">
        <f>IFERROR(VLOOKUP(D14,DB!A:G,7,0),"")</f>
        <v/>
      </c>
      <c r="K14" s="160"/>
      <c r="L14" s="161" t="str">
        <f>IFERROR(VLOOKUP(D14,DB!A:I,9,0),"")</f>
        <v/>
      </c>
    </row>
    <row r="15" spans="1:12" ht="15" customHeight="1">
      <c r="A15" s="155"/>
      <c r="B15" s="156" t="str">
        <f>IFERROR(VLOOKUP(D15,DB!A:K,11,0),"")</f>
        <v/>
      </c>
      <c r="C15" s="156"/>
      <c r="D15" s="156"/>
      <c r="E15" s="157"/>
      <c r="F15" s="158"/>
      <c r="G15" s="159">
        <f ca="1">IFERROR(NOW()-F15,"")</f>
        <v>45937.371066319443</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45937.371066319443</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45937.371066319443</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45937.371066319443</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45937.371066319443</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45937.371066319443</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45937.371066319443</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45937.371066319443</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45937.371066319443</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45937.371066319443</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45937.371066319443</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45937.371066319443</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45937.371066319443</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45937.371066319443</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45937.371066319443</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45937.371066319443</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45937.371066319443</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45937.371066319443</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45937.371066319443</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45937.371066319443</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45937.371066319443</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45937.371066319443</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45937.371066319443</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45937.371066319443</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45937.371066319443</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45937.371066319443</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45937.371066319443</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45937.371066319443</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45937.371066319443</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45937.371066319443</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45937.371066319443</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45937.371066319443</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45937.371066319443</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45937.371066319443</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45937.371066319443</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45937.371066319443</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45937.371066319443</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45937.371066319443</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45937.371066319443</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45937.371066319443</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45937.371066319443</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45937.371066319443</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45937.371066319443</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45937.371066319443</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45937.371066319443</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45937.371066319443</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45937.371066319443</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45937.371066319443</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45937.371066319443</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45937.371066319443</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45937.371066319443</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45937.371066319443</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45937.371066319443</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45937.371066319443</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45937.371066319443</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45937.371066319443</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45937.371066319443</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45937.371066319443</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45937.371066319443</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45937.371066319443</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45937.371066319443</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45937.371066319443</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45937.371066319443</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45937.371066319443</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45937.371066319443</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45937.371066319443</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45937.371066319443</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45937.371066319443</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45937.371066319443</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45937.371066319443</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45937.371066319443</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45937.371066319443</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45937.371066319443</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45937.371066319443</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45937.371066319443</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45937.371066319443</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45937.371066319443</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45937.371066319443</v>
      </c>
      <c r="H92" s="158"/>
      <c r="I92" s="156" t="str">
        <f>IFERROR(VLOOKUP(D92,DB!A:F,6,0),"")</f>
        <v/>
      </c>
      <c r="J92" s="73" t="str">
        <f>IFERROR(VLOOKUP(D92,DB!A:G,7,0),"")</f>
        <v/>
      </c>
      <c r="K92" s="160"/>
      <c r="L92" s="161" t="str">
        <f>IFERROR(VLOOKUP(D92,DB!A:I,9,0),"")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130.64398298611195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112.37122835648188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0.65702696759399259</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0.49913344906963175</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0.12922604166669771</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45937.371066319443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45937.371066319443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45937.371066319443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45937.371066319443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45937.371066319443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45937.371066319443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45937.371066319443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45937.371066319443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45937.371066319443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45937.371066319443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45937.371066319443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45937.371066319443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45937.371066319443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45937.371066319443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45937.371066319443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45937.371066319443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45937.371066319443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45937.371066319443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45937.371066319443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45937.371066319443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45937.371066319443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45937.371066319443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45937.371066319443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45937.371066319443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45937.371066319443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45937.371066319443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45937.371066319443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45937.371066319443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45937.371066319443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45937.371066319443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45937.371066319443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45937.371066319443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45937.371066319443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45937.371066319443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45937.371066319443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45937.371066319443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45937.371066319443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45937.371066319443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45937.371066319443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45937.371066319443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45937.371066319443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45937.371066319443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45937.371066319443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45937.371066319443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45937.371066319443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45937.371066319443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45937.371066319443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45937.371066319443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45937.371066319443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45937.371066319443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45937.371066319443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45937.371066319443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45937.371066319443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45937.371066319443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45937.371066319443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45937.371066319443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45937.371066319443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45937.371066319443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45937.371066319443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45937.371066319443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45937.371066319443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45937.371066319443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45937.371066319443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45937.371066319443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45937.371066319443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45937.371066319443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45937.371066319443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45937.371066319443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45937.371066319443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45937.371066319443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45937.371066319443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45937.371066319443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45937.371066319443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45937.371066319443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45937.371066319443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45937.371066319443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45937.371066319443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45937.371066319443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45937.371066319443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45937.371066319443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45937.371066319443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45937.371066319443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45937.371066319443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45937.371066319443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45937.371066319443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45937.371066319443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45937.371066319443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45937.371066319443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45937.371066319443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45937.371066319443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45937.371066319443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45937.371066319443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45937.371066319443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45937.371066319443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45937.371066319443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45937.371066319443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45937.371066319443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45937.371066319443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45937.371066319443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45937.371066319443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45937.371066319443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45937.371066319443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45937.371066319443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45937.371066319443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45937.371066319443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45937.371066319443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45937.371066319443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45937.371066319443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45937.371066319443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45937.371066319443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45937.371066319443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45937.371066319443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45937.371066319443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45937.371066319443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45937.371066319443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45937.371066319443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45937.371066319443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45937.371066319443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45937.371066319443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45937.371066319443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45937.371066319443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45937.371066319443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45937.371066319443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45937.371066319443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45937.371066319443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45937.371066319443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45937.371066319443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45937.371066319443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45937.371066319443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45937.371066319443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45937.371066319443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45937.371066319443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45937.371066319443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45937.371066319443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45937.371066319443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45937.371066319443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45937.371066319443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45937.371066319443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45937.371066319443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45937.371066319443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45937.371066319443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45937.371066319443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45937.371066319443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45937.371066319443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45937.371066319443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45937.371066319443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45937.371066319443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45937.371066319443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45937.371066319443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45937.371066319443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45937.371066319443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45937.371066319443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45937.371066319443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45937.371066319443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45937.371066319443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45937.371066319443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45937.371066319443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45937.371066319443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45937.371066319443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45937.371066319443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45937.371066319443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45937.371066319443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45937.371066319443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45937.371066319443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45937.371066319443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45937.371066319443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45937.371066319443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45937.371066319443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45937.371066319443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45937.371066319443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45937.371066319443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45937.371066319443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45937.371066319443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45937.371066319443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45937.371066319443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45937.371066319443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45937.371066319443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45937.371066319443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45937.371066319443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45937.371066319443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45937.371066319443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45937.371066319443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45937.371066319443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45937.371066319443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45937.371066319443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45937.371066319443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45937.371066319443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45937.371066319443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45937.371066319443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45937.371066319443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45937.371066319443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45937.371066319443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45937.371066319443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45937.371066319443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45937.371066319443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45937.371066319443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45937.371066319443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45937.371066319443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45937.371066319443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45937.371066319443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45937.371066319443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45937.371066319443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45937.371066319443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45937.371066319443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45937.371066319443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45937.371066319443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45937.371066319443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45937.371066319443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45937.371066319443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45937.371066319443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45937.371066319443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45937.371066319443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45937.371066319443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45937.371066319443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45937.371066319443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45937.371066319443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45937.371066319443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45937.371066319443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45937.371066319443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45937.371066319443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45937.371066319443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45937.371066319443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45937.371066319443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45937.371066319443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45937.371066319443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45937.371066319443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45937.371066319443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45937.371066319443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45937.371066319443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45937.371066319443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45937.371066319443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45937.371066319443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45937.371066319443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45937.371066319443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45937.371066319443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8" ca="1" si="0">IFERROR(NOW()-F2,"-")</f>
        <v>3.1610300924512558E-2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18"/>
      <c r="E3" s="18"/>
      <c r="F3" s="20"/>
      <c r="G3" s="21">
        <f t="shared" ca="1" si="0"/>
        <v>45937.371066319443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45937.371066319443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45937.371066319443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45937.371066319443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45937.371066319443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45937.371066319443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45937.371066319443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45937.371066319443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45937.371066319443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45937.371066319443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45937.371066319443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45937.371066319443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45937.371066319443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45937.371066319443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45937.371066319443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45937.371066319443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45937.371066319443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45937.371066319443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45937.371066319443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45937.371066319443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45937.371066319443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45937.371066319443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45937.371066319443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45937.371066319443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45937.371066319443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45937.371066319443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45937.371066319443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45937.371066319443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45937.371066319443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45937.371066319443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45937.371066319443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45937.371066319443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45937.371066319443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45937.371066319443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45937.371066319443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45937.371066319443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ref="G39:G102" ca="1" si="1">IFERROR(NOW()-F39,"-")</f>
        <v>45937.371066319443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45937.371066319443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45937.371066319443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45937.371066319443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45937.371066319443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45937.371066319443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45937.371066319443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45937.371066319443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45937.371066319443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45937.371066319443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45937.371066319443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45937.371066319443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45937.371066319443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45937.371066319443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45937.371066319443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45937.371066319443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45937.371066319443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45937.371066319443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45937.371066319443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45937.371066319443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45937.371066319443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45937.371066319443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45937.371066319443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45937.371066319443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45937.371066319443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45937.371066319443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45937.371066319443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45937.371066319443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45937.371066319443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45937.371066319443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45937.371066319443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45937.371066319443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45937.371066319443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45937.371066319443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45937.371066319443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45937.371066319443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45937.371066319443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45937.371066319443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45937.371066319443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45937.371066319443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45937.371066319443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45937.371066319443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45937.371066319443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45937.371066319443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45937.371066319443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45937.371066319443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45937.371066319443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45937.371066319443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45937.371066319443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45937.371066319443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45937.371066319443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45937.371066319443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45937.371066319443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45937.371066319443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45937.371066319443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45937.371066319443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45937.371066319443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45937.371066319443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45937.371066319443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45937.371066319443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45937.371066319443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45937.371066319443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45937.371066319443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45937.371066319443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ref="G103:G166" ca="1" si="2">IFERROR(NOW()-F103,"-")</f>
        <v>45937.371066319443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45937.371066319443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45937.371066319443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45937.371066319443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45937.371066319443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45937.371066319443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45937.371066319443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45937.371066319443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45937.371066319443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45937.371066319443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45937.371066319443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45937.371066319443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45937.371066319443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45937.371066319443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45937.371066319443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45937.371066319443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45937.371066319443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45937.371066319443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45937.371066319443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45937.371066319443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45937.371066319443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45937.371066319443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45937.371066319443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45937.371066319443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45937.371066319443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45937.371066319443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45937.371066319443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45937.371066319443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45937.371066319443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45937.371066319443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45937.371066319443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45937.371066319443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45937.371066319443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45937.371066319443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45937.371066319443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45937.371066319443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45937.371066319443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45937.371066319443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45937.371066319443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45937.371066319443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45937.371066319443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45937.371066319443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45937.371066319443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45937.371066319443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45937.371066319443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45937.371066319443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45937.371066319443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45937.371066319443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45937.371066319443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45937.371066319443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45937.371066319443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45937.371066319443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45937.371066319443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45937.371066319443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45937.371066319443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45937.371066319443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45937.371066319443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45937.371066319443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45937.371066319443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45937.371066319443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45937.371066319443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45937.371066319443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45937.371066319443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45937.371066319443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ref="G167:G230" ca="1" si="3">IFERROR(NOW()-F167,"-")</f>
        <v>45937.371066319443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45937.371066319443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45937.371066319443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45937.371066319443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45937.371066319443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45937.371066319443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45937.371066319443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45937.371066319443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45937.371066319443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45937.371066319443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45937.371066319443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45937.371066319443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45937.371066319443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45937.371066319443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45937.371066319443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45937.371066319443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45937.371066319443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45937.371066319443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45937.371066319443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45937.371066319443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45937.371066319443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45937.371066319443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45937.371066319443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45937.371066319443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45937.371066319443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45937.371066319443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45937.371066319443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45937.371066319443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45937.371066319443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45937.371066319443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45937.371066319443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45937.371066319443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45937.371066319443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45937.371066319443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45937.371066319443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45937.371066319443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45937.371066319443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45937.371066319443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45937.371066319443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45937.371066319443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45937.371066319443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45937.371066319443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45937.371066319443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45937.371066319443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45937.371066319443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45937.371066319443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45937.371066319443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45937.371066319443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45937.371066319443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45937.371066319443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45937.371066319443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45937.371066319443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45937.371066319443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45937.371066319443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45937.371066319443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45937.371066319443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45937.371066319443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45937.371066319443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45937.371066319443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45937.371066319443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45937.371066319443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45937.371066319443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45937.371066319443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45937.371066319443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ref="G231:G294" ca="1" si="4">IFERROR(NOW()-F231,"-")</f>
        <v>45937.371066319443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45937.371066319443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45937.371066319443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45937.371066319443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45937.371066319443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45937.371066319443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45937.371066319443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45937.371066319443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45937.371066319443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45937.371066319443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45937.371066319443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45937.371066319443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45937.371066319443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45937.371066319443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45937.371066319443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45937.371066319443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45937.371066319443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45937.371066319443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45937.371066319443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45937.371066319443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45937.371066319443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45937.371066319443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45937.371066319443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45937.371066319443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45937.371066319443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45937.371066319443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45937.371066319443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45937.371066319443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45937.371066319443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45937.371066319443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45937.371066319443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45937.371066319443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45937.371066319443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45937.371066319443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45937.371066319443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45937.371066319443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45937.371066319443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45937.371066319443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45937.371066319443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45937.371066319443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45937.371066319443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45937.371066319443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45937.371066319443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45937.371066319443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45937.371066319443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45937.371066319443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45937.371066319443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45937.371066319443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45937.371066319443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45937.371066319443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45937.371066319443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45937.371066319443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45937.371066319443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45937.371066319443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45937.371066319443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45937.371066319443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45937.371066319443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45937.371066319443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45937.371066319443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45937.371066319443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45937.371066319443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45937.371066319443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45937.371066319443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45937.371066319443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ref="G295:G358" ca="1" si="5">IFERROR(NOW()-F295,"-")</f>
        <v>45937.371066319443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45937.371066319443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45937.371066319443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45937.371066319443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45937.371066319443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45937.371066319443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45937.371066319443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45937.371066319443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45937.371066319443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45937.371066319443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45937.371066319443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45937.371066319443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45937.371066319443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45937.371066319443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45937.371066319443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45937.371066319443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45937.371066319443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45937.371066319443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45937.371066319443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45937.371066319443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45937.371066319443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45937.371066319443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45937.371066319443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45937.371066319443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45937.371066319443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45937.371066319443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45937.371066319443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45937.371066319443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45937.371066319443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45937.371066319443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45937.371066319443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45937.371066319443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45937.371066319443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45937.371066319443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45937.371066319443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45937.371066319443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45937.371066319443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45937.371066319443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45937.371066319443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45937.371066319443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45937.371066319443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45937.371066319443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45937.371066319443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45937.371066319443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45937.371066319443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45937.371066319443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45937.371066319443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45937.371066319443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45937.371066319443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45937.371066319443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45937.371066319443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45937.371066319443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45937.371066319443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45937.371066319443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45937.371066319443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45937.371066319443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45937.371066319443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45937.371066319443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45937.371066319443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45937.371066319443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45937.371066319443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45937.371066319443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45937.371066319443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45937.371066319443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ref="G359:G422" ca="1" si="6">IFERROR(NOW()-F359,"-")</f>
        <v>45937.371066319443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45937.371066319443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45937.371066319443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45937.371066319443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45937.371066319443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45937.371066319443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45937.371066319443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45937.371066319443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45937.371066319443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45937.371066319443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45937.371066319443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45937.371066319443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45937.371066319443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45937.371066319443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45937.371066319443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45937.371066319443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45937.371066319443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45937.371066319443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45937.371066319443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45937.371066319443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45937.371066319443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45937.371066319443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45937.371066319443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45937.371066319443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45937.371066319443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45937.371066319443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45937.371066319443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45937.371066319443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45937.371066319443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45937.371066319443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45937.371066319443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45937.371066319443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45937.371066319443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45937.371066319443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45937.371066319443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45937.371066319443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45937.371066319443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45937.371066319443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45937.371066319443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45937.371066319443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45937.371066319443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45937.371066319443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45937.371066319443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45937.371066319443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45937.371066319443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45937.371066319443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45937.371066319443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45937.371066319443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45937.371066319443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45937.371066319443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45937.371066319443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45937.371066319443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45937.371066319443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45937.371066319443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45937.371066319443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45937.371066319443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45937.371066319443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45937.371066319443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45937.371066319443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45937.371066319443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45937.371066319443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45937.371066319443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45937.371066319443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45937.371066319443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ref="G423:G486" ca="1" si="7">IFERROR(NOW()-F423,"-")</f>
        <v>45937.371066319443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45937.371066319443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45937.371066319443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45937.371066319443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45937.371066319443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45937.371066319443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45937.371066319443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45937.371066319443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45937.371066319443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45937.371066319443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45937.371066319443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45937.371066319443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45937.371066319443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45937.371066319443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45937.371066319443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45937.371066319443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45937.371066319443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45937.371066319443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45937.371066319443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45937.371066319443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45937.371066319443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45937.371066319443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45937.371066319443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45937.371066319443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45937.371066319443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45937.371066319443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45937.371066319443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45937.371066319443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45937.371066319443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45937.371066319443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45937.371066319443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45937.371066319443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45937.371066319443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45937.371066319443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45937.371066319443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45937.371066319443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45937.371066319443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45937.371066319443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45937.371066319443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45937.371066319443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45937.371066319443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45937.371066319443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45937.371066319443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45937.371066319443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45937.371066319443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45937.371066319443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45937.371066319443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45937.371066319443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45937.371066319443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45937.371066319443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45937.371066319443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45937.371066319443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45937.371066319443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45937.371066319443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45937.371066319443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45937.371066319443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45937.371066319443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45937.371066319443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45937.371066319443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45937.371066319443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45937.371066319443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45937.371066319443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45937.371066319443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45937.371066319443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ref="G487:G550" ca="1" si="8">IFERROR(NOW()-F487,"-")</f>
        <v>45937.371066319443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45937.371066319443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45937.371066319443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45937.371066319443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45937.371066319443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45937.371066319443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45937.371066319443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45937.371066319443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45937.371066319443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45937.371066319443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45937.371066319443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45937.371066319443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45937.371066319443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45937.371066319443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45937.371066319443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45937.371066319443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45937.371066319443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45937.371066319443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45937.371066319443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45937.371066319443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45937.371066319443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45937.371066319443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45937.371066319443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45937.371066319443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45937.371066319443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45937.371066319443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45937.371066319443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45937.371066319443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45937.371066319443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45937.371066319443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45937.371066319443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45937.371066319443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45937.371066319443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45937.371066319443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45937.371066319443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45937.371066319443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45937.371066319443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45937.371066319443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45937.371066319443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45937.371066319443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45937.371066319443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45937.371066319443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45937.371066319443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45937.371066319443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45937.371066319443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45937.371066319443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45937.371066319443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45937.371066319443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45937.371066319443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45937.371066319443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45937.371066319443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45937.371066319443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45937.371066319443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45937.371066319443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45937.371066319443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45937.371066319443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45937.371066319443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45937.371066319443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45937.371066319443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45937.371066319443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45937.371066319443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45937.371066319443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45937.371066319443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45937.371066319443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ref="G551:G614" ca="1" si="9">IFERROR(NOW()-F551,"-")</f>
        <v>45937.371066319443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45937.371066319443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45937.371066319443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45937.371066319443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45937.371066319443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45937.371066319443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45937.371066319443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45937.371066319443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45937.371066319443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45937.371066319443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45937.371066319443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45937.371066319443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45937.371066319443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45937.371066319443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45937.371066319443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45937.371066319443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45937.371066319443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45937.371066319443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45937.371066319443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45937.371066319443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45937.371066319443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45937.371066319443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45937.371066319443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45937.371066319443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45937.371066319443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45937.371066319443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45937.371066319443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45937.371066319443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45937.371066319443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45937.371066319443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45937.371066319443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45937.371066319443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45937.371066319443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45937.371066319443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45937.371066319443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45937.371066319443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45937.371066319443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45937.371066319443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45937.371066319443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45937.371066319443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45937.371066319443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45937.371066319443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45937.371066319443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45937.371066319443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45937.371066319443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45937.371066319443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45937.371066319443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45937.371066319443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45937.371066319443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45937.371066319443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45937.371066319443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45937.371066319443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45937.371066319443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45937.371066319443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45937.371066319443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45937.371066319443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45937.371066319443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45937.371066319443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45937.371066319443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45937.371066319443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45937.371066319443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45937.371066319443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45937.371066319443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45937.371066319443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ref="G615:G678" ca="1" si="10">IFERROR(NOW()-F615,"-")</f>
        <v>45937.371066319443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45937.371066319443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45937.371066319443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45937.371066319443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45937.371066319443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45937.371066319443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45937.371066319443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45937.371066319443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45937.371066319443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45937.371066319443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45937.371066319443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45937.371066319443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45937.371066319443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45937.371066319443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45937.371066319443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45937.371066319443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45937.371066319443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45937.371066319443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45937.371066319443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45937.371066319443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45937.371066319443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45937.371066319443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45937.371066319443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45937.371066319443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45937.371066319443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45937.371066319443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45937.371066319443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45937.371066319443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45937.371066319443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45937.371066319443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45937.371066319443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45937.371066319443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45937.371066319443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45937.371066319443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45937.371066319443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45937.371066319443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45937.371066319443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45937.371066319443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45937.371066319443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45937.371066319443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45937.371066319443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45937.371066319443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45937.371066319443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45937.371066319443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45937.371066319443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45937.371066319443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45937.371066319443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45937.371066319443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45937.371066319443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45937.371066319443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45937.371066319443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45937.371066319443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45937.371066319443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45937.371066319443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45937.371066319443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45937.371066319443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45937.371066319443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45937.371066319443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45937.371066319443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45937.371066319443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45937.371066319443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45937.371066319443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45937.371066319443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45937.371066319443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ref="G679:G742" ca="1" si="11">IFERROR(NOW()-F679,"-")</f>
        <v>45937.371066319443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45937.371066319443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45937.371066319443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45937.371066319443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45937.371066319443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45937.371066319443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45937.371066319443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45937.371066319443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45937.371066319443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45937.371066319443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45937.371066319443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45937.371066319443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45937.371066319443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45937.371066319443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45937.371066319443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45937.371066319443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45937.371066319443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45937.371066319443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45937.371066319443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45937.371066319443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45937.371066319443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45937.371066319443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45937.371066319443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45937.371066319443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45937.371066319443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45937.371066319443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45937.371066319443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45937.371066319443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45937.371066319443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45937.371066319443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45937.371066319443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45937.371066319443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45937.371066319443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45937.371066319443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45937.371066319443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45937.371066319443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45937.371066319443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45937.371066319443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45937.371066319443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45937.371066319443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45937.371066319443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45937.371066319443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45937.371066319443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45937.371066319443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45937.371066319443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45937.371066319443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45937.371066319443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45937.371066319443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45937.371066319443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45937.371066319443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45937.371066319443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45937.371066319443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45937.371066319443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45937.371066319443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45937.371066319443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45937.371066319443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45937.371066319443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45937.371066319443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45937.371066319443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45937.371066319443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45937.371066319443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45937.371066319443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45937.371066319443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45937.371066319443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ref="G743:G806" ca="1" si="12">IFERROR(NOW()-F743,"-")</f>
        <v>45937.371066319443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45937.371066319443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45937.371066319443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45937.371066319443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45937.371066319443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45937.371066319443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45937.371066319443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45937.371066319443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45937.371066319443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45937.371066319443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45937.371066319443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45937.371066319443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45937.371066319443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45937.371066319443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45937.371066319443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45937.371066319443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45937.371066319443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45937.371066319443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45937.371066319443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45937.371066319443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45937.371066319443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45937.371066319443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45937.371066319443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45937.371066319443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45937.371066319443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45937.371066319443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45937.371066319443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45937.371066319443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45937.371066319443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45937.371066319443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45937.371066319443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45937.371066319443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45937.371066319443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45937.371066319443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45937.371066319443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45937.371066319443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45937.371066319443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45937.371066319443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45937.371066319443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45937.371066319443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45937.371066319443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45937.371066319443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45937.371066319443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45937.371066319443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45937.371066319443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45937.371066319443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45937.371066319443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45937.371066319443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45937.371066319443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45937.371066319443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45937.371066319443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45937.371066319443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45937.371066319443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45937.371066319443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45937.371066319443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45937.371066319443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45937.371066319443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45937.371066319443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45937.371066319443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45937.371066319443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45937.371066319443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45937.371066319443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45937.371066319443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45937.371066319443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ref="G807:G870" ca="1" si="13">IFERROR(NOW()-F807,"-")</f>
        <v>45937.371066319443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45937.371066319443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45937.371066319443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45937.371066319443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45937.371066319443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45937.371066319443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45937.371066319443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45937.371066319443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45937.371066319443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45937.371066319443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45937.371066319443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45937.371066319443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45937.371066319443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45937.371066319443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45937.371066319443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45937.371066319443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45937.371066319443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45937.371066319443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45937.371066319443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45937.371066319443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45937.371066319443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45937.371066319443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45937.371066319443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45937.371066319443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45937.371066319443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45937.371066319443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45937.371066319443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45937.371066319443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45937.371066319443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45937.371066319443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45937.371066319443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45937.371066319443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45937.371066319443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45937.371066319443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45937.371066319443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45937.371066319443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45937.371066319443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45937.371066319443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45937.371066319443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45937.371066319443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45937.371066319443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45937.371066319443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45937.371066319443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45937.371066319443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45937.371066319443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45937.371066319443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45937.371066319443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45937.371066319443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45937.371066319443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45937.371066319443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45937.371066319443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45937.371066319443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45937.371066319443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45937.371066319443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45937.371066319443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45937.371066319443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45937.371066319443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45937.371066319443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45937.371066319443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45937.371066319443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45937.371066319443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45937.371066319443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45937.371066319443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45937.371066319443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ref="G871:G934" ca="1" si="14">IFERROR(NOW()-F871,"-")</f>
        <v>45937.371066319443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45937.371066319443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45937.371066319443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45937.371066319443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45937.371066319443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45937.371066319443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45937.371066319443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45937.371066319443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45937.371066319443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45937.371066319443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45937.371066319443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45937.371066319443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45937.371066319443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45937.371066319443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45937.371066319443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45937.371066319443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45937.371066319443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45937.371066319443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45937.371066319443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45937.371066319443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45937.371066319443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45937.371066319443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45937.371066319443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45937.371066319443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45937.371066319443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45937.371066319443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45937.371066319443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45937.371066319443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45937.371066319443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45937.371066319443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45937.371066319443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45937.371066319443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45937.371066319443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45937.371066319443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45937.371066319443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45937.371066319443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45937.371066319443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45937.371066319443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45937.371066319443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45937.371066319443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45937.371066319443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45937.371066319443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45937.371066319443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45937.371066319443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45937.371066319443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45937.371066319443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45937.371066319443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45937.371066319443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45937.371066319443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45937.371066319443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45937.371066319443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45937.371066319443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45937.371066319443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45937.371066319443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45937.371066319443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45937.371066319443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45937.371066319443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45937.371066319443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45937.371066319443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45937.371066319443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45937.371066319443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45937.371066319443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45937.371066319443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45937.371066319443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ref="G935:G998" ca="1" si="15">IFERROR(NOW()-F935,"-")</f>
        <v>45937.371066319443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45937.371066319443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45937.371066319443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45937.371066319443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45937.371066319443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45937.371066319443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45937.371066319443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45937.371066319443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45937.371066319443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45937.371066319443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45937.371066319443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45937.371066319443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45937.371066319443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45937.371066319443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45937.371066319443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45937.371066319443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45937.371066319443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45937.371066319443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45937.371066319443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45937.371066319443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45937.371066319443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45937.371066319443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45937.371066319443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45937.371066319443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45937.371066319443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45937.371066319443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45937.371066319443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45937.371066319443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45937.371066319443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45937.371066319443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45937.371066319443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45937.371066319443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45937.371066319443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45937.371066319443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45937.371066319443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45937.371066319443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45937.371066319443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45937.371066319443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45937.371066319443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45937.371066319443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45937.371066319443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45937.371066319443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45937.371066319443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45937.371066319443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45937.371066319443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45937.371066319443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45937.371066319443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45937.371066319443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45937.371066319443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45937.371066319443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45937.371066319443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45937.371066319443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45937.371066319443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45937.371066319443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45937.371066319443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45937.371066319443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45937.371066319443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45937.371066319443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45937.371066319443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45937.371066319443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45937.371066319443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45937.371066319443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45937.371066319443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45937.371066319443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ref="G999:G1062" ca="1" si="16">IFERROR(NOW()-F999,"-")</f>
        <v>45937.371066319443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45937.371066319443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45937.371066319443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45937.371066319443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45937.371066319443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45937.371066319443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45937.371066319443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45937.371066319443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45937.371066319443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45937.371066319443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45937.371066319443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45937.371066319443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45937.371066319443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45937.371066319443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45937.371066319443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45937.371066319443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45937.371066319443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45937.371066319443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45937.371066319443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45937.371066319443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45937.371066319443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45937.371066319443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45937.371066319443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45937.371066319443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45937.371066319443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45937.371066319443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45937.371066319443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45937.371066319443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45937.371066319443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45937.371066319443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45937.371066319443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45937.371066319443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45937.371066319443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45937.371066319443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45937.371066319443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45937.371066319443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45937.371066319443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45937.371066319443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45937.371066319443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45937.371066319443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45937.371066319443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45937.371066319443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45937.371066319443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45937.371066319443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45937.371066319443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45937.371066319443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45937.371066319443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45937.371066319443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45937.371066319443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45937.371066319443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45937.371066319443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45937.371066319443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45937.371066319443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45937.371066319443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45937.371066319443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45937.371066319443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45937.371066319443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45937.371066319443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45937.371066319443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45937.371066319443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45937.371066319443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45937.371066319443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45937.371066319443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45937.371066319443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ref="G1063:G1126" ca="1" si="17">IFERROR(NOW()-F1063,"-")</f>
        <v>45937.371066319443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45937.371066319443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45937.371066319443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45937.371066319443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45937.371066319443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45937.371066319443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45937.371066319443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45937.371066319443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45937.371066319443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45937.371066319443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45937.371066319443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45937.371066319443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45937.371066319443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45937.371066319443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45937.371066319443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45937.371066319443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45937.371066319443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45937.371066319443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45937.371066319443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45937.371066319443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45937.371066319443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45937.371066319443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45937.371066319443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45937.371066319443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45937.371066319443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45937.371066319443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45937.371066319443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45937.371066319443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45937.371066319443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45937.371066319443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45937.371066319443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45937.371066319443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45937.371066319443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45937.371066319443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45937.371066319443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45937.371066319443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45937.371066319443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45937.371066319443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45937.371066319443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45937.371066319443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45937.371066319443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45937.371066319443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45937.371066319443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45937.371066319443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45937.371066319443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45937.371066319443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45937.371066319443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45937.371066319443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45937.371066319443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45937.371066319443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45937.371066319443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45937.371066319443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45937.371066319443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45937.371066319443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45937.371066319443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45937.371066319443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45937.371066319443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45937.371066319443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45937.371066319443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45937.371066319443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45937.371066319443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45937.371066319443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45937.371066319443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45937.371066319443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ref="G1127:G1190" ca="1" si="18">IFERROR(NOW()-F1127,"-")</f>
        <v>45937.371066319443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45937.371066319443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45937.371066319443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45937.371066319443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45937.371066319443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45937.371066319443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45937.371066319443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45937.371066319443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45937.371066319443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45937.371066319443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45937.371066319443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45937.371066319443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45937.371066319443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45937.371066319443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45937.371066319443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45937.371066319443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45937.371066319443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45937.371066319443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45937.371066319443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45937.371066319443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45937.371066319443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45937.371066319443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45937.371066319443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45937.371066319443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45937.371066319443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45937.371066319443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45937.371066319443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45937.371066319443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45937.371066319443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45937.371066319443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45937.371066319443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45937.371066319443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45937.371066319443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45937.371066319443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45937.371066319443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45937.371066319443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45937.371066319443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45937.371066319443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45937.371066319443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45937.371066319443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45937.371066319443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45937.371066319443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45937.371066319443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45937.371066319443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45937.371066319443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45937.371066319443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45937.371066319443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45937.371066319443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45937.371066319443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45937.371066319443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45937.371066319443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45937.371066319443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45937.371066319443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45937.371066319443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45937.371066319443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45937.371066319443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45937.371066319443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45937.371066319443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45937.371066319443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45937.371066319443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45937.371066319443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45937.371066319443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45937.371066319443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45937.371066319443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ref="G1191:G1205" ca="1" si="19">IFERROR(NOW()-F1191,"-")</f>
        <v>45937.371066319443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45937.371066319443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45937.371066319443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45937.371066319443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45937.371066319443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45937.371066319443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45937.371066319443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45937.371066319443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45937.371066319443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45937.371066319443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45937.371066319443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45937.371066319443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45937.371066319443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45937.371066319443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45937.371066319443</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233.89034872684715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2.2141218749966356</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0" t="str">
        <f>IFERROR(VLOOKUP(D4,DB!A:K,11,0),"")</f>
        <v>R4</v>
      </c>
      <c r="C4" s="141">
        <v>1</v>
      </c>
      <c r="D4" s="142" t="s">
        <v>36054</v>
      </c>
      <c r="E4" s="143" t="s">
        <v>38964</v>
      </c>
      <c r="F4" s="144">
        <v>45936.764467592591</v>
      </c>
      <c r="G4" s="145">
        <f ca="1">IFERROR(NOW()-F4,"")</f>
        <v>0.60659872685209848</v>
      </c>
      <c r="H4" s="144">
        <v>45936.758773148147</v>
      </c>
      <c r="I4" s="140" t="str">
        <f>IFERROR(VLOOKUP(D4,DB!A:F,6,0),"")</f>
        <v>Generator-SG</v>
      </c>
      <c r="J4" s="140" t="str">
        <f>IFERROR(VLOOKUP(D4,DB!A:G,7,0),"")</f>
        <v>Weak</v>
      </c>
      <c r="K4" s="147" t="s">
        <v>39063</v>
      </c>
      <c r="L4" s="142" t="str">
        <f>IFERROR(VLOOKUP(D4,DB!A:I,9,0),"")</f>
        <v>Latis</v>
      </c>
    </row>
    <row r="5" spans="1:16" ht="15" customHeight="1">
      <c r="A5" s="140" t="s">
        <v>39064</v>
      </c>
      <c r="B5" s="140" t="str">
        <f>IFERROR(VLOOKUP(D5,DB!A:K,11,0),"")</f>
        <v>R4</v>
      </c>
      <c r="C5" s="141">
        <v>2</v>
      </c>
      <c r="D5" s="142" t="s">
        <v>37069</v>
      </c>
      <c r="E5" s="143" t="s">
        <v>38964</v>
      </c>
      <c r="F5" s="144">
        <v>45937.180335648147</v>
      </c>
      <c r="G5" s="145">
        <f ca="1">IFERROR(NOW()-F5,"")</f>
        <v>0.19073067129647825</v>
      </c>
      <c r="H5" s="144">
        <v>45937.173946759256</v>
      </c>
      <c r="I5" s="140" t="str">
        <f>IFERROR(VLOOKUP(D5,DB!A:F,6,0),"")</f>
        <v>SCECO</v>
      </c>
      <c r="J5" s="140" t="str">
        <f>IFERROR(VLOOKUP(D5,DB!A:G,7,0),"")</f>
        <v>Vandalized</v>
      </c>
      <c r="K5" s="147" t="s">
        <v>39065</v>
      </c>
      <c r="L5" s="142" t="str">
        <f>IFERROR(VLOOKUP(D5,DB!A:I,9,0),"")</f>
        <v>Latis</v>
      </c>
    </row>
    <row r="6" spans="1:16" ht="15" customHeight="1">
      <c r="A6" s="140" t="s">
        <v>39066</v>
      </c>
      <c r="B6" s="140" t="str">
        <f>IFERROR(VLOOKUP(D6,DB!A:K,11,0),"")</f>
        <v>R4</v>
      </c>
      <c r="C6" s="141">
        <v>1</v>
      </c>
      <c r="D6" s="142" t="s">
        <v>36364</v>
      </c>
      <c r="E6" s="143" t="s">
        <v>38964</v>
      </c>
      <c r="F6" s="144">
        <v>45937.213888888888</v>
      </c>
      <c r="G6" s="145">
        <f ca="1">IFERROR(NOW()-F6,"")</f>
        <v>0.15717743055574829</v>
      </c>
      <c r="H6" s="144">
        <v>45937.208043981482</v>
      </c>
      <c r="I6" s="140" t="str">
        <f>IFERROR(VLOOKUP(D6,DB!A:F,6,0),"")</f>
        <v>SCECO</v>
      </c>
      <c r="J6" s="140" t="str">
        <f>IFERROR(VLOOKUP(D6,DB!A:G,7,0),"")</f>
        <v>In progress</v>
      </c>
      <c r="K6" s="147" t="s">
        <v>39067</v>
      </c>
      <c r="L6" s="142" t="str">
        <f>IFERROR(VLOOKUP(D6,DB!A:I,9,0),"")</f>
        <v>Latis</v>
      </c>
    </row>
    <row r="7" spans="1:16" ht="15" customHeight="1">
      <c r="A7" s="140" t="s">
        <v>39068</v>
      </c>
      <c r="B7" s="140" t="str">
        <f>IFERROR(VLOOKUP(D7,DB!A:K,11,0),"")</f>
        <v>R4</v>
      </c>
      <c r="C7" s="141">
        <v>1</v>
      </c>
      <c r="D7" s="142" t="s">
        <v>36850</v>
      </c>
      <c r="E7" s="143" t="s">
        <v>38964</v>
      </c>
      <c r="F7" s="144"/>
      <c r="G7" s="145">
        <f ca="1">IFERROR(NOW()-F7,"")</f>
        <v>45937.371066319443</v>
      </c>
      <c r="H7" s="144">
        <v>45937.242268518516</v>
      </c>
      <c r="I7" s="140" t="str">
        <f>IFERROR(VLOOKUP(D7,DB!A:F,6,0),"")</f>
        <v>SCECO</v>
      </c>
      <c r="J7" s="140" t="str">
        <f>IFERROR(VLOOKUP(D7,DB!A:G,7,0),"")</f>
        <v>Dead</v>
      </c>
      <c r="K7" s="147" t="s">
        <v>39065</v>
      </c>
      <c r="L7" s="142" t="str">
        <f>IFERROR(VLOOKUP(D7,DB!A:I,9,0),"")</f>
        <v>Latis</v>
      </c>
    </row>
    <row r="8" spans="1:16" ht="15" customHeight="1">
      <c r="A8" s="140" t="s">
        <v>39068</v>
      </c>
      <c r="B8" s="140" t="str">
        <f>IFERROR(VLOOKUP(D8,DB!A:K,11,0),"")</f>
        <v>R4</v>
      </c>
      <c r="C8" s="141">
        <v>1</v>
      </c>
      <c r="D8" s="142" t="s">
        <v>27578</v>
      </c>
      <c r="E8" s="143" t="s">
        <v>38964</v>
      </c>
      <c r="F8" s="144"/>
      <c r="G8" s="145">
        <f ca="1">IFERROR(NOW()-F8,"")</f>
        <v>45937.371066319443</v>
      </c>
      <c r="H8" s="144">
        <v>45937.175844907404</v>
      </c>
      <c r="I8" s="140" t="str">
        <f>IFERROR(VLOOKUP(D8,DB!A:F,6,0),"")</f>
        <v>SCECO</v>
      </c>
      <c r="J8" s="140" t="str">
        <f>IFERROR(VLOOKUP(D8,DB!A:G,7,0),"")</f>
        <v>Dead</v>
      </c>
      <c r="K8" s="147" t="s">
        <v>39069</v>
      </c>
      <c r="L8" s="142" t="str">
        <f>IFERROR(VLOOKUP(D8,DB!A:I,9,0),"")</f>
        <v>Latis</v>
      </c>
    </row>
    <row r="9" spans="1:16" ht="15" customHeight="1">
      <c r="A9" s="140" t="s">
        <v>39070</v>
      </c>
      <c r="B9" s="140" t="str">
        <f>IFERROR(VLOOKUP(D9,DB!A:K,11,0),"")</f>
        <v>R4</v>
      </c>
      <c r="C9" s="141">
        <v>1</v>
      </c>
      <c r="D9" s="142" t="s">
        <v>36759</v>
      </c>
      <c r="E9" s="143" t="s">
        <v>39043</v>
      </c>
      <c r="F9" s="144">
        <v>45937.32916666667</v>
      </c>
      <c r="G9" s="145">
        <f ca="1">IFERROR(NOW()-F9,"")</f>
        <v>4.1899652773281559E-2</v>
      </c>
      <c r="H9" s="144">
        <v>45937.323738425926</v>
      </c>
      <c r="I9" s="140" t="str">
        <f>IFERROR(VLOOKUP(D9,DB!A:F,6,0),"")</f>
        <v>SCECO</v>
      </c>
      <c r="J9" s="140" t="str">
        <f>IFERROR(VLOOKUP(D9,DB!A:G,7,0),"")</f>
        <v>In progress</v>
      </c>
      <c r="K9" s="147" t="s">
        <v>39065</v>
      </c>
      <c r="L9" s="142" t="str">
        <f>IFERROR(VLOOKUP(D9,DB!A:I,9,0),"")</f>
        <v>Latis</v>
      </c>
    </row>
    <row r="10" spans="1:16" ht="15" customHeight="1">
      <c r="A10" s="140" t="s">
        <v>39071</v>
      </c>
      <c r="B10" s="140" t="str">
        <f>IFERROR(VLOOKUP(D10,DB!A:K,11,0),"")</f>
        <v>R4</v>
      </c>
      <c r="C10" s="141">
        <v>1</v>
      </c>
      <c r="D10" s="142" t="s">
        <v>39072</v>
      </c>
      <c r="E10" s="143" t="s">
        <v>38964</v>
      </c>
      <c r="F10" s="144">
        <v>45937.344965277778</v>
      </c>
      <c r="G10" s="145">
        <f ca="1">IFERROR(NOW()-F10,"")</f>
        <v>2.6101041665242519E-2</v>
      </c>
      <c r="H10" s="144">
        <v>45937.338043981479</v>
      </c>
      <c r="I10" s="140" t="str">
        <f>IFERROR(VLOOKUP(D10,DB!A:F,6,0),"")</f>
        <v>SCECO</v>
      </c>
      <c r="J10" s="140" t="str">
        <f>IFERROR(VLOOKUP(D10,DB!A:G,7,0),"")</f>
        <v>In progress</v>
      </c>
      <c r="K10" s="147" t="s">
        <v>39073</v>
      </c>
      <c r="L10" s="142" t="str">
        <f>IFERROR(VLOOKUP(D10,DB!A:I,9,0),"")</f>
        <v>Latis</v>
      </c>
    </row>
    <row r="11" spans="1:16" ht="15" customHeight="1">
      <c r="A11" s="140"/>
      <c r="B11" s="140" t="str">
        <f>IFERROR(VLOOKUP(D11,DB!A:K,11,0),"")</f>
        <v/>
      </c>
      <c r="C11" s="141"/>
      <c r="D11" s="142"/>
      <c r="E11" s="143"/>
      <c r="F11" s="144"/>
      <c r="G11" s="145">
        <f ca="1">IFERROR(NOW()-F11,"")</f>
        <v>45937.371066319443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45937.371066319443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45937.371066319443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45937.371066319443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45937.371066319443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45937.371066319443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45937.371066319443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45937.371066319443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45937.371066319443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45937.371066319443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45937.371066319443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45937.371066319443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45937.371066319443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45937.371066319443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45937.371066319443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45937.371066319443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45937.371066319443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45937.371066319443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45937.371066319443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45937.371066319443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45937.371066319443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45937.371066319443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6">
        <f ca="1">IFERROR(NOW()-F33,"")</f>
        <v>45937.371066319443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6">
        <f ca="1">IFERROR(NOW()-F34,"")</f>
        <v>45937.371066319443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6">
        <f ca="1">IFERROR(NOW()-F35,"")</f>
        <v>45937.371066319443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6">
        <f ca="1">IFERROR(NOW()-F36,"")</f>
        <v>45937.371066319443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6">
        <f ca="1">IFERROR(NOW()-F37,"")</f>
        <v>45937.371066319443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6">
        <f ca="1">IFERROR(NOW()-F38,"")</f>
        <v>45937.371066319443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6">
        <f ca="1">IFERROR(NOW()-F39,"")</f>
        <v>45937.371066319443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6">
        <f ca="1">IFERROR(NOW()-F40,"")</f>
        <v>45937.371066319443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45937.371066319443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45937.371066319443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45937.371066319443</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45937.371066319443</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45937.371066319443</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45937.371066319443</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45937.371066319443</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45937.371066319443</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45937.371066319443</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45937.371066319443</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45937.371066319443</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45937.371066319443</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45937.371066319443</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45937.371066319443</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45937.371066319443</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45937.371066319443</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45937.371066319443</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45937.371066319443</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45937.371066319443</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45937.371066319443</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45937.371066319443</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45937.371066319443</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45937.371066319443</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45937.371066319443</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45937.371066319443</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45937.371066319443</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45937.371066319443</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45937.371066319443</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45937.371066319443</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45937.371066319443</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45937.371066319443</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45937.371066319443</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45937.371066319443</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45937.371066319443</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45937.371066319443</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45937.371066319443</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45937.371066319443</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45937.371066319443</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45937.371066319443</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45937.371066319443</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45937.371066319443</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45937.371066319443</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45937.371066319443</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45937.371066319443</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45937.371066319443</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45937.371066319443</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45937.371066319443</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45937.371066319443</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45937.371066319443</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45937.371066319443</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45937.371066319443</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45937.371066319443</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45937.371066319443</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45937.371066319443</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45937.371066319443</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45937.371066319443</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45937.371066319443</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45937.371066319443</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45937.371066319443</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45937.371066319443</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45937.371066319443</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45937.371066319443</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45937.371066319443</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45937.371066319443</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45937.371066319443</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45937.371066319443</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45937.371066319443</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45937.371066319443</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45937.371066319443</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45937.371066319443</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45937.371066319443</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45937.371066319443</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45937.371066319443</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45937.371066319443</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45937.371066319443</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45937.371066319443</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45937.371066319443</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45937.371066319443</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45937.371066319443</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45937.371066319443</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45937.371066319443</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45937.371066319443</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45937.371066319443</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45937.371066319443</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45937.371066319443</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45937.371066319443</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45937.371066319443</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45937.371066319443</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45937.371066319443</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45937.371066319443</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45937.371066319443</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45937.371066319443</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45937.371066319443</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45937.371066319443</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45937.371066319443</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45937.371066319443</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45937.371066319443</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45937.371066319443</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45937.371066319443</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45937.371066319443</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45937.371066319443</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45937.371066319443</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45937.371066319443</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45937.371066319443</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45937.371066319443</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45937.371066319443</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45937.371066319443</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45937.371066319443</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45937.371066319443</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45937.371066319443</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45937.371066319443</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45937.371066319443</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45937.371066319443</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45937.371066319443</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45937.371066319443</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45937.371066319443</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45937.371066319443</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45937.371066319443</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45937.371066319443</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45937.371066319443</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45937.371066319443</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45937.371066319443</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45937.371066319443</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45937.371066319443</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45937.371066319443</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45937.371066319443</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45937.371066319443</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45937.371066319443</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45937.371066319443</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45937.371066319443</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45937.371066319443</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45937.371066319443</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45937.371066319443</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45937.371066319443</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45937.371066319443</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45937.371066319443</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45937.371066319443</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45937.371066319443</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45937.371066319443</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45937.371066319443</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45937.371066319443</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45937.371066319443</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45937.371066319443</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45937.371066319443</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45937.371066319443</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45937.371066319443</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45937.371066319443</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45937.371066319443</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45937.371066319443</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45937.371066319443</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45937.371066319443</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45937.371066319443</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45937.371066319443</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45937.371066319443</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45937.371066319443</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45937.371066319443</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45937.371066319443</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45937.371066319443</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45937.371066319443</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45937.371066319443</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45937.371066319443</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45937.371066319443</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45937.371066319443</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45937.371066319443</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45937.371066319443</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45937.371066319443</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45937.371066319443</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45937.371066319443</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45937.371066319443</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45937.371066319443</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45937.371066319443</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45937.371066319443</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45937.371066319443</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45937.371066319443</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45937.371066319443</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45937.371066319443</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45937.371066319443</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45937.371066319443</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45937.371066319443</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45937.371066319443</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45937.371066319443</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45937.371066319443</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45937.371066319443</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45937.371066319443</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45937.371066319443</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45937.371066319443</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45937.371066319443</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45937.371066319443</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45937.371066319443</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45937.371066319443</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45937.371066319443</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45937.371066319443</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45937.371066319443</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45937.371066319443</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45937.371066319443</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45937.371066319443</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45937.371066319443</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45937.371066319443</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45937.371066319443</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45937.371066319443</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45937.371066319443</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45937.371066319443</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45937.371066319443</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45937.371066319443</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45937.371066319443</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45937.371066319443</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45937.371066319443</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45937.371066319443</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45937.371066319443</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45937.371066319443</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45937.371066319443</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45937.371066319443</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45937.371066319443</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45937.371066319443</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45937.371066319443</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45937.371066319443</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45937.371066319443</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45937.371066319443</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45937.371066319443</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45937.371066319443</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45937.371066319443</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45937.371066319443</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45937.371066319443</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45937.371066319443</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45937.371066319443</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45937.371066319443</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45937.371066319443</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45937.371066319443</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45937.371066319443</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45937.371066319443</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45937.371066319443</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45937.371066319443</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45937.371066319443</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45937.371066319443</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45937.371066319443</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45937.371066319443</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45937.371066319443</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45937.371066319443</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45937.371066319443</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45937.371066319443</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45937.371066319443</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45937.371066319443</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45937.371066319443</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45937.371066319443</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45937.371066319443</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45937.371066319443</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45937.371066319443</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45937.371066319443</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45937.371066319443</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45937.371066319443</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45937.371066319443</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45937.371066319443</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45937.371066319443</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45937.371066319443</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45937.371066319443</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45937.371066319443</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45937.371066319443</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45937.371066319443</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45937.371066319443</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45937.371066319443</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45937.371066319443</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45937.371066319443</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45937.371066319443</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45937.371066319443</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45937.371066319443</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45937.371066319443</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45937.371066319443</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45937.371066319443</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45937.371066319443</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45937.371066319443</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45937.371066319443</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45937.371066319443</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45937.371066319443</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45937.371066319443</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45937.371066319443</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45937.371066319443</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45937.371066319443</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45937.371066319443</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45937.371066319443</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45937.371066319443</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45937.371066319443</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45937.371066319443</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45937.371066319443</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45937.371066319443</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45937.371066319443</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45937.371066319443</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45937.371066319443</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45937.371066319443</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45937.371066319443</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45937.371066319443</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45937.371066319443</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45937.371066319443</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45937.371066319443</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45937.371066319443</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45937.371066319443</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45937.371066319443</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45937.371066319443</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45937.371066319443</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45937.371066319443</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45937.371066319443</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45937.371066319443</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45937.371066319443</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45937.371066319443</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45937.371066319443</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45937.371066319443</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45937.371066319443</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45937.371066319443</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45937.371066319443</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45937.371066319443</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45937.371066319443</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45937.371066319443</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45937.371066319443</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45937.371066319443</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45937.371066319443</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45937.371066319443</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45937.371066319443</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45937.371066319443</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45937.371066319443</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45937.371066319443</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45937.371066319443</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45937.371066319443</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45937.371066319443</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45937.371066319443</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45937.371066319443</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45937.371066319443</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45937.371066319443</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45937.371066319443</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45937.371066319443</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45937.371066319443</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45937.371066319443</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45937.371066319443</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45937.371066319443</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45937.371066319443</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45937.371066319443</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45937.371066319443</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45937.371066319443</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45937.371066319443</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45937.371066319443</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45937.371066319443</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45937.371066319443</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45937.371066319443</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45937.371066319443</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45937.371066319443</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45937.371066319443</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45937.371066319443</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45937.371066319443</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45937.371066319443</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45937.371066319443</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45937.371066319443</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45937.371066319443</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45937.371066319443</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45937.371066319443</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45937.371066319443</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45937.371066319443</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45937.371066319443</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45937.371066319443</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45937.371066319443</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45937.371066319443</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45937.371066319443</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45937.371066319443</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45937.371066319443</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45937.371066319443</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45937.371066319443</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45937.371066319443</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45937.371066319443</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45937.371066319443</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45937.371066319443</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45937.371066319443</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45937.371066319443</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45937.371066319443</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45937.371066319443</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45937.371066319443</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45937.371066319443</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45937.371066319443</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45937.371066319443</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45937.371066319443</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45937.371066319443</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45937.371066319443</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45937.371066319443</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45937.371066319443</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45937.371066319443</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45937.371066319443</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45937.371066319443</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45937.371066319443</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45937.371066319443</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45937.371066319443</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45937.371066319443</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45937.371066319443</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45937.371066319443</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45937.371066319443</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45937.371066319443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45937.371066319443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45937.371066319443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45937.371066319443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45937.371066319443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45937.371066319443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45937.371066319443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45937.371066319443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45937.371066319443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45937.371066319443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45937.371066319443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45937.371066319443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45937.371066319443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45937.371066319443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45937.371066319443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45937.371066319443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45937.371066319443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45937.371066319443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45937.371066319443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45937.371066319443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45937.371066319443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45937.371066319443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45937.371066319443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45937.371066319443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45937.371066319443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45937.371066319443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45937.371066319443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45937.371066319443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45937.371066319443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45937.371066319443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45937.371066319443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45937.371066319443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45937.371066319443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45937.371066319443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45937.371066319443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45937.371066319443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45937.371066319443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45937.371066319443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45937.371066319443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45937.371066319443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45937.371066319443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45937.371066319443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45937.371066319443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45937.371066319443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45937.371066319443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45937.371066319443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45937.371066319443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45937.371066319443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45937.371066319443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45937.371066319443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45937.371066319443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45937.371066319443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45937.371066319443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45937.371066319443</v>
      </c>
      <c r="H484" s="144"/>
      <c r="I484" s="140" t="str">
        <f>IFERROR(VLOOKUP(D484,DB!A:F,6,0),"")</f>
        <v/>
      </c>
      <c r="J484" s="140" t="str">
        <f>IFERROR(VLOOKUP(D484,DB!A:G,7,0),"")</f>
        <v/>
      </c>
      <c r="K484" s="147"/>
      <c r="L484" s="142" t="str">
        <f>IFERROR(VLOOKUP(D484,DB!A:I,9,0),"")</f>
        <v/>
      </c>
    </row>
    <row r="485" spans="1:12" ht="15" customHeight="1">
      <c r="A485" s="148"/>
      <c r="B485" s="148" t="str">
        <f>IFERROR(VLOOKUP(D485,DB!A:K,11,0),"")</f>
        <v/>
      </c>
      <c r="C485" s="149"/>
      <c r="D485" s="150"/>
      <c r="E485" s="151"/>
      <c r="F485" s="152"/>
      <c r="G485" s="153">
        <f ca="1">IFERROR(NOW()-F485,"")</f>
        <v>45937.371066319443</v>
      </c>
      <c r="H485" s="152"/>
      <c r="I485" s="148" t="str">
        <f>IFERROR(VLOOKUP(D485,DB!A:F,6,0),"")</f>
        <v/>
      </c>
      <c r="J485" s="148" t="str">
        <f>IFERROR(VLOOKUP(D485,DB!A:G,7,0),"")</f>
        <v/>
      </c>
      <c r="K485" s="154"/>
      <c r="L485" s="150"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45.539006134255033</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39043</v>
      </c>
      <c r="F3" s="38">
        <v>45926.188877314817</v>
      </c>
      <c r="G3" s="39">
        <f ca="1">IFERROR(NOW()-F3,"-")</f>
        <v>11.182189004626707</v>
      </c>
      <c r="H3" s="38">
        <v>45926.158159722225</v>
      </c>
      <c r="I3" s="37" t="str">
        <f>IFERROR(VLOOKUP(D3,DB!A:F,6,0),"")</f>
        <v>SCECO</v>
      </c>
      <c r="J3" s="37" t="str">
        <f>IFERROR(VLOOKUP(D3,DB!A:G,7,0),"")</f>
        <v>Good</v>
      </c>
      <c r="K3" s="37" t="s">
        <v>39077</v>
      </c>
      <c r="L3" s="37" t="str">
        <f>IFERROR(VLOOKUP(D3,DB!A:I,9,0),"")</f>
        <v>Latis</v>
      </c>
      <c r="M3" s="136"/>
    </row>
    <row r="4" spans="1:13" ht="30.75">
      <c r="A4" s="37" t="s">
        <v>39078</v>
      </c>
      <c r="B4" s="37" t="str">
        <f>IFERROR(VLOOKUP(D4,DB!A:K,11,0),"")</f>
        <v>R5</v>
      </c>
      <c r="C4" s="37">
        <v>4</v>
      </c>
      <c r="D4" s="137" t="s">
        <v>31288</v>
      </c>
      <c r="E4" s="37" t="s">
        <v>39043</v>
      </c>
      <c r="F4" s="38">
        <v>45937.29923611111</v>
      </c>
      <c r="G4" s="39">
        <f ca="1">IFERROR(NOW()-F4,"-")</f>
        <v>7.1830208333267365E-2</v>
      </c>
      <c r="H4" s="38">
        <v>45937.29278935185</v>
      </c>
      <c r="I4" s="37" t="str">
        <f>IFERROR(VLOOKUP(D4,DB!A:F,6,0),"")</f>
        <v>SCECO</v>
      </c>
      <c r="J4" s="37" t="str">
        <f>IFERROR(VLOOKUP(D4,DB!A:G,7,0),"")</f>
        <v>Dead</v>
      </c>
      <c r="K4" s="37" t="s">
        <v>39079</v>
      </c>
      <c r="L4" s="37" t="str">
        <f>IFERROR(VLOOKUP(D4,DB!A:I,9,0),"")</f>
        <v>Latis</v>
      </c>
      <c r="M4" s="136"/>
    </row>
    <row r="5" spans="1:13" ht="15">
      <c r="A5" s="37"/>
      <c r="B5" s="37" t="str">
        <f>IFERROR(VLOOKUP(D5,DB!A:K,11,0),"")</f>
        <v/>
      </c>
      <c r="C5" s="37"/>
      <c r="D5" s="37"/>
      <c r="E5" s="37"/>
      <c r="F5" s="38"/>
      <c r="G5" s="39">
        <f ca="1">IFERROR(NOW()-F5,"-")</f>
        <v>45937.371066319443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45937.371066319443</v>
      </c>
      <c r="H6" s="38"/>
      <c r="I6" s="37" t="str">
        <f>IFERROR(VLOOKUP(D6,DB!A:F,6,0),"")</f>
        <v/>
      </c>
      <c r="J6" s="37" t="str">
        <f>IFERROR(VLOOKUP(D6,DB!A:G,7,0),"")</f>
        <v/>
      </c>
      <c r="K6" s="37"/>
      <c r="L6" s="37" t="str">
        <f>IFERROR(VLOOKUP(D6,DB!A:I,9,0),"")</f>
        <v/>
      </c>
      <c r="M6" s="136"/>
    </row>
    <row r="7" spans="1:13" ht="15.75">
      <c r="A7" s="37"/>
      <c r="B7" s="37" t="str">
        <f>IFERROR(VLOOKUP(D7,DB!A:K,11,0),"")</f>
        <v/>
      </c>
      <c r="C7" s="37"/>
      <c r="D7" s="162"/>
      <c r="E7" s="37"/>
      <c r="F7" s="38"/>
      <c r="G7" s="39">
        <f ca="1">IFERROR(NOW()-F7,"-")</f>
        <v>45937.371066319443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45937.371066319443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45937.371066319443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45937.371066319443</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62"/>
      <c r="E11" s="37"/>
      <c r="F11" s="38"/>
      <c r="G11" s="39">
        <f ca="1">IFERROR(NOW()-F11,"-")</f>
        <v>45937.371066319443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45937.371066319443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45937.371066319443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45937.371066319443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45937.371066319443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45937.371066319443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45937.371066319443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45937.371066319443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45937.371066319443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45937.371066319443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45937.371066319443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45937.371066319443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45937.371066319443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45937.371066319443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45937.371066319443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45937.371066319443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45937.371066319443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45937.371066319443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45937.371066319443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45937.371066319443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45937.371066319443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45937.371066319443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45937.371066319443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45937.371066319443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45937.371066319443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45937.371066319443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45937.371066319443</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45937.371066319443</v>
      </c>
      <c r="H38" s="134"/>
      <c r="I38" s="92" t="str">
        <f>IFERROR(VLOOKUP(D38,DB!A:F,6,0),"")</f>
        <v/>
      </c>
      <c r="J38" s="92" t="str">
        <f>IFERROR(VLOOKUP(D38,DB!A:G,7,0),"")</f>
        <v/>
      </c>
      <c r="K38" s="92"/>
      <c r="L38" s="92" t="str">
        <f>IFERROR(VLOOKUP(D38,DB!A:I,9,0),"")</f>
        <v/>
      </c>
      <c r="M38" s="136"/>
    </row>
    <row r="39" spans="1:13" ht="15">
      <c r="A39" s="92"/>
      <c r="B39" s="92" t="str">
        <f>IFERROR(VLOOKUP(D39,DB!A:K,11,0),"")</f>
        <v/>
      </c>
      <c r="C39" s="92"/>
      <c r="D39" s="92"/>
      <c r="E39" s="92"/>
      <c r="F39" s="134"/>
      <c r="G39" s="135">
        <f ca="1">IFERROR(NOW()-F39,"-")</f>
        <v>45937.371066319443</v>
      </c>
      <c r="H39" s="134"/>
      <c r="I39" s="92" t="str">
        <f>IFERROR(VLOOKUP(D39,DB!A:F,6,0),"")</f>
        <v/>
      </c>
      <c r="J39" s="92" t="str">
        <f>IFERROR(VLOOKUP(D39,DB!A:G,7,0),"")</f>
        <v/>
      </c>
      <c r="K39" s="92"/>
      <c r="L39" s="92" t="str">
        <f>IFERROR(VLOOKUP(D39,DB!A:I,9,0),"")</f>
        <v/>
      </c>
    </row>
    <row r="40" spans="1:13" ht="15">
      <c r="A40" s="37"/>
      <c r="B40" s="37" t="str">
        <f>IFERROR(VLOOKUP(D40,DB!A:K,11,0),"")</f>
        <v/>
      </c>
      <c r="C40" s="37"/>
      <c r="D40" s="37"/>
      <c r="E40" s="37"/>
      <c r="F40" s="38"/>
      <c r="G40" s="39">
        <f ca="1">IFERROR(NOW()-F40,"-")</f>
        <v>45937.371066319443</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45937.371066319443</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45937.371066319443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45937.371066319443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45937.371066319443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45937.371066319443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45937.371066319443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45937.371066319443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45937.371066319443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45937.371066319443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45937.371066319443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45937.371066319443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45937.371066319443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45937.371066319443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45937.371066319443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45937.371066319443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45937.371066319443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45937.371066319443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45937.371066319443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45937.371066319443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45937.371066319443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45937.371066319443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45937.371066319443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45937.371066319443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45937.371066319443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45937.371066319443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45937.371066319443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45937.371066319443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45937.371066319443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45937.371066319443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45937.371066319443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45937.371066319443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45937.371066319443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45937.371066319443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45937.371066319443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45937.371066319443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45937.371066319443</v>
      </c>
      <c r="H76" s="38"/>
      <c r="I76" s="37" t="str">
        <f>IFERROR(VLOOKUP(D76,DB!A:F,6,0),"")</f>
        <v/>
      </c>
      <c r="J76" s="37" t="str">
        <f>IFERROR(VLOOKUP(D76,DB!A:G,7,0),"")</f>
        <v/>
      </c>
      <c r="K76" s="37"/>
      <c r="L76" s="37" t="str">
        <f>IFERROR(VLOOKUP(D76,DB!A:I,9,0),"")</f>
        <v/>
      </c>
    </row>
    <row r="77" spans="1:12" ht="15">
      <c r="A77" s="92"/>
      <c r="B77" s="92" t="str">
        <f>IFERROR(VLOOKUP(D77,DB!A:K,11,0),"")</f>
        <v/>
      </c>
      <c r="C77" s="92"/>
      <c r="D77" s="92"/>
      <c r="E77" s="92"/>
      <c r="F77" s="134"/>
      <c r="G77" s="135">
        <f ca="1">IFERROR(NOW()-F77,"-")</f>
        <v>45937.371066319443</v>
      </c>
      <c r="H77" s="134"/>
      <c r="I77" s="92" t="str">
        <f>IFERROR(VLOOKUP(D77,DB!A:F,6,0),"")</f>
        <v/>
      </c>
      <c r="J77" s="92" t="str">
        <f>IFERROR(VLOOKUP(D77,DB!A:G,7,0),"")</f>
        <v/>
      </c>
      <c r="K77" s="92"/>
      <c r="L77" s="92" t="str">
        <f>IFERROR(VLOOKUP(D77,DB!A:I,9,0),"")</f>
        <v/>
      </c>
    </row>
    <row r="78" spans="1:12" ht="15">
      <c r="A78" s="37"/>
      <c r="B78" s="37" t="str">
        <f>IFERROR(VLOOKUP(D78,DB!A:K,11,0),"")</f>
        <v/>
      </c>
      <c r="C78" s="37"/>
      <c r="D78" s="37"/>
      <c r="E78" s="37"/>
      <c r="F78" s="38"/>
      <c r="G78" s="39">
        <f ca="1">IFERROR(NOW()-F78,"-")</f>
        <v>45937.371066319443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45937.371066319443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45937.371066319443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45937.371066319443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45937.371066319443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45937.371066319443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45937.371066319443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45937.371066319443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45937.371066319443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45937.371066319443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45937.371066319443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45937.371066319443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45937.371066319443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45937.371066319443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45937.371066319443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45937.371066319443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45937.371066319443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45937.371066319443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45937.371066319443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45937.371066319443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45937.371066319443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45937.371066319443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45937.371066319443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45937.371066319443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45937.371066319443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45937.371066319443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45937.371066319443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45937.371066319443</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45937.371066319443</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45937.371066319443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45937.371066319443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45937.371066319443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45937.371066319443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45937.371066319443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45937.371066319443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45937.371066319443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45937.371066319443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45937.371066319443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45937.371066319443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45937.371066319443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45937.371066319443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45937.371066319443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45937.371066319443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45937.371066319443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45937.371066319443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45937.371066319443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45937.371066319443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45937.371066319443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45937.371066319443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45937.371066319443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45937.371066319443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45937.371066319443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45937.371066319443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45937.371066319443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45937.371066319443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45937.371066319443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45937.371066319443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45937.371066319443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45937.371066319443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45937.371066319443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45937.371066319443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45937.371066319443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45937.371066319443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45937.371066319443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45937.371066319443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45937.371066319443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45937.371066319443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45937.371066319443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45937.371066319443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45937.371066319443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45937.371066319443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45937.371066319443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45937.371066319443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45937.371066319443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45937.371066319443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45937.371066319443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45937.371066319443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45937.371066319443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45937.371066319443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45937.371066319443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45937.371066319443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45937.371066319443</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45937.371066319443</v>
      </c>
      <c r="H160" s="134"/>
      <c r="I160" s="92" t="str">
        <f>IFERROR(VLOOKUP(D160,DB!A:F,6,0),"")</f>
        <v/>
      </c>
      <c r="J160" s="92" t="str">
        <f>IFERROR(VLOOKUP(D160,DB!A:G,7,0),"")</f>
        <v/>
      </c>
      <c r="K160" s="92"/>
      <c r="L160" s="92"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39080</v>
      </c>
      <c r="B2" s="120" t="s">
        <v>5398</v>
      </c>
      <c r="C2" s="137">
        <v>1</v>
      </c>
      <c r="D2" s="120" t="s">
        <v>34463</v>
      </c>
      <c r="E2" s="137" t="s">
        <v>39081</v>
      </c>
      <c r="F2" s="138">
        <v>45926.772847222222</v>
      </c>
      <c r="G2" s="89">
        <f ca="1">IFERROR(NOW()-F2,"-")</f>
        <v>10.598219097220863</v>
      </c>
      <c r="H2" s="139">
        <v>45927.449074074102</v>
      </c>
      <c r="I2" s="120" t="str">
        <f>IFERROR(VLOOKUP(D2,DB!A:F,6,0),"")</f>
        <v>SCECO</v>
      </c>
      <c r="J2" s="120" t="str">
        <f>IFERROR(VLOOKUP(D2,DB!A:G,7,0),"")</f>
        <v>Weak</v>
      </c>
      <c r="K2" s="137" t="s">
        <v>39082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45937.371066319443</v>
      </c>
      <c r="H3" s="139">
        <v>45927.987534722219</v>
      </c>
      <c r="I3" s="120" t="str">
        <f>IFERROR(VLOOKUP(D3,DB!A:F,6,0),"")</f>
        <v>SCECO</v>
      </c>
      <c r="J3" s="120" t="str">
        <f>IFERROR(VLOOKUP(D3,DB!A:G,7,0),"")</f>
        <v>Vandalized</v>
      </c>
      <c r="K3" s="137" t="s">
        <v>39083</v>
      </c>
      <c r="L3" s="126" t="str">
        <f>IFERROR(VLOOKUP(D3,DB!A:I,9,0),"")</f>
        <v>Latis</v>
      </c>
    </row>
    <row r="4" spans="1:16383" ht="31.5" customHeight="1">
      <c r="A4" s="137" t="s">
        <v>39084</v>
      </c>
      <c r="B4" s="120" t="s">
        <v>5398</v>
      </c>
      <c r="C4" s="137">
        <v>1</v>
      </c>
      <c r="D4" s="120" t="s">
        <v>32861</v>
      </c>
      <c r="E4" s="137" t="s">
        <v>39081</v>
      </c>
      <c r="F4" s="138">
        <v>45933.880972222221</v>
      </c>
      <c r="G4" s="89">
        <f ca="1">IFERROR(NOW()-F4,"-")</f>
        <v>3.4900940972220269</v>
      </c>
      <c r="H4" s="139">
        <v>45929.455266203702</v>
      </c>
      <c r="I4" s="120" t="str">
        <f>IFERROR(VLOOKUP(D4,DB!A:F,6,0),"")</f>
        <v>SCECO</v>
      </c>
      <c r="J4" s="120" t="str">
        <f>IFERROR(VLOOKUP(D4,DB!A:G,7,0),"")</f>
        <v>In progress</v>
      </c>
      <c r="K4" s="137" t="s">
        <v>39082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39085</v>
      </c>
      <c r="B5" s="120" t="s">
        <v>5398</v>
      </c>
      <c r="C5" s="137">
        <v>1</v>
      </c>
      <c r="D5" s="120" t="s">
        <v>33408</v>
      </c>
      <c r="E5" s="137" t="s">
        <v>38964</v>
      </c>
      <c r="F5" s="138">
        <v>45934.942245370374</v>
      </c>
      <c r="G5" s="89">
        <f ca="1">IFERROR(NOW()-F5,"-")</f>
        <v>2.4288209490696318</v>
      </c>
      <c r="H5" s="139">
        <v>45934.470231481479</v>
      </c>
      <c r="I5" s="120" t="str">
        <f>IFERROR(VLOOKUP(D5,DB!A:F,6,0),"")</f>
        <v>SCECO</v>
      </c>
      <c r="J5" s="120" t="str">
        <f>IFERROR(VLOOKUP(D5,DB!A:G,7,0),"")</f>
        <v>Dead</v>
      </c>
      <c r="K5" s="137" t="s">
        <v>39082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39086</v>
      </c>
      <c r="B6" s="120" t="str">
        <f>IFERROR(VLOOKUP(D6,DB!A:K,11,0),"")</f>
        <v>R6</v>
      </c>
      <c r="C6" s="122">
        <v>1</v>
      </c>
      <c r="D6" s="120" t="s">
        <v>33009</v>
      </c>
      <c r="E6" s="123" t="s">
        <v>38964</v>
      </c>
      <c r="F6" s="124">
        <v>45937.073495370372</v>
      </c>
      <c r="G6" s="89">
        <f ca="1">IFERROR(NOW()-F6,"-")</f>
        <v>0.29757094907108694</v>
      </c>
      <c r="H6" s="124">
        <v>45937.053842592592</v>
      </c>
      <c r="I6" s="120" t="str">
        <f>IFERROR(VLOOKUP(D6,DB!A:F,6,0),"")</f>
        <v>SCECO</v>
      </c>
      <c r="J6" s="120" t="str">
        <f>IFERROR(VLOOKUP(D6,DB!A:G,7,0),"")</f>
        <v>Dead+No BB Design</v>
      </c>
      <c r="K6" s="125" t="s">
        <v>39087</v>
      </c>
      <c r="L6" s="126" t="str">
        <f>IFERROR(VLOOKUP(D6,DB!A:I,9,0),"")</f>
        <v>Latis</v>
      </c>
    </row>
    <row r="7" spans="1:16383" ht="31.5" customHeight="1">
      <c r="A7" s="137" t="s">
        <v>39088</v>
      </c>
      <c r="B7" s="120" t="str">
        <f>IFERROR(VLOOKUP(D7,DB!A:K,11,0),"")</f>
        <v>R6</v>
      </c>
      <c r="C7" s="122">
        <v>2</v>
      </c>
      <c r="D7" s="163" t="s">
        <v>32516</v>
      </c>
      <c r="E7" s="123" t="s">
        <v>39043</v>
      </c>
      <c r="F7" s="124">
        <v>45937.351446759261</v>
      </c>
      <c r="G7" s="89">
        <f ca="1">IFERROR(NOW()-F7,"-")</f>
        <v>1.9619560182036366E-2</v>
      </c>
      <c r="H7" s="124">
        <v>45937.340462962966</v>
      </c>
      <c r="I7" s="120" t="str">
        <f>IFERROR(VLOOKUP(D7,DB!A:F,6,0),"")</f>
        <v>SCECO</v>
      </c>
      <c r="J7" s="120" t="str">
        <f>IFERROR(VLOOKUP(D7,DB!A:G,7,0),"")</f>
        <v>Good</v>
      </c>
      <c r="K7" s="125" t="s">
        <v>39089</v>
      </c>
      <c r="L7" s="126" t="str">
        <f>IFERROR(VLOOKUP(D7,DB!A:I,9,0),"")</f>
        <v>Latis</v>
      </c>
    </row>
    <row r="8" spans="1:16383" ht="31.5" customHeight="1">
      <c r="A8" s="121"/>
      <c r="B8" s="120" t="str">
        <f>IFERROR(VLOOKUP(D8,DB!A:K,11,0),"")</f>
        <v/>
      </c>
      <c r="C8" s="122"/>
      <c r="D8" s="120"/>
      <c r="E8" s="123"/>
      <c r="F8" s="124"/>
      <c r="G8" s="89">
        <f ca="1">IFERROR(NOW()-F8,"-")</f>
        <v>45937.371066319443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45937.371066319443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45937.371066319443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45937.371066319443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45937.371066319443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45937.371066319443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45937.371066319443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45937.371066319443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45937.371066319443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45937.371066319443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45937.371066319443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45937.371066319443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45937.371066319443</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45937.371066319443</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45937.371066319443</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45937.371066319443</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45937.371066319443</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45937.371066319443</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45937.371066319443</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45937.371066319443</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45937.371066319443</v>
      </c>
      <c r="H28" s="124"/>
      <c r="I28" s="120" t="str">
        <f>IFERROR(VLOOKUP(D28,DB!A:F,6,0),"")</f>
        <v/>
      </c>
      <c r="J28" s="120"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45937.371066319443</v>
      </c>
      <c r="H29" s="124"/>
      <c r="I29" s="120" t="str">
        <f>IFERROR(VLOOKUP(D29,DB!A:F,6,0),"")</f>
        <v/>
      </c>
      <c r="J29" s="120"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45937.371066319443</v>
      </c>
      <c r="H30" s="124"/>
      <c r="I30" s="120" t="str">
        <f>IFERROR(VLOOKUP(D30,DB!A:F,6,0),"")</f>
        <v/>
      </c>
      <c r="J30" s="120"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45937.371066319443</v>
      </c>
      <c r="H31" s="124"/>
      <c r="I31" s="120" t="str">
        <f>IFERROR(VLOOKUP(D31,DB!A:F,6,0),"")</f>
        <v/>
      </c>
      <c r="J31" s="120"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45937.371066319443</v>
      </c>
      <c r="H32" s="124"/>
      <c r="I32" s="120" t="str">
        <f>IFERROR(VLOOKUP(D32,DB!A:F,6,0),"")</f>
        <v/>
      </c>
      <c r="J32" s="120"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45937.371066319443</v>
      </c>
      <c r="H33" s="124"/>
      <c r="I33" s="120" t="str">
        <f>IFERROR(VLOOKUP(D33,DB!A:F,6,0),"")</f>
        <v/>
      </c>
      <c r="J33" s="120"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45937.371066319443</v>
      </c>
      <c r="H34" s="124"/>
      <c r="I34" s="120" t="str">
        <f>IFERROR(VLOOKUP(D34,DB!A:F,6,0),"")</f>
        <v/>
      </c>
      <c r="J34" s="120"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45937.371066319443</v>
      </c>
      <c r="H35" s="124"/>
      <c r="I35" s="120" t="str">
        <f>IFERROR(VLOOKUP(D35,DB!A:F,6,0),"")</f>
        <v/>
      </c>
      <c r="J35" s="120"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45937.371066319443</v>
      </c>
      <c r="H36" s="124"/>
      <c r="I36" s="120" t="str">
        <f>IFERROR(VLOOKUP(D36,DB!A:F,6,0),"")</f>
        <v/>
      </c>
      <c r="J36" s="120"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45937.371066319443</v>
      </c>
      <c r="H37" s="124"/>
      <c r="I37" s="120" t="str">
        <f>IFERROR(VLOOKUP(D37,DB!A:F,6,0),"")</f>
        <v/>
      </c>
      <c r="J37" s="120"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45937.371066319443</v>
      </c>
      <c r="H38" s="124"/>
      <c r="I38" s="120" t="str">
        <f>IFERROR(VLOOKUP(D38,DB!A:F,6,0),"")</f>
        <v/>
      </c>
      <c r="J38" s="120"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45937.371066319443</v>
      </c>
      <c r="H39" s="124"/>
      <c r="I39" s="120" t="str">
        <f>IFERROR(VLOOKUP(D39,DB!A:F,6,0),"")</f>
        <v/>
      </c>
      <c r="J39" s="120"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45937.371066319443</v>
      </c>
      <c r="H40" s="124"/>
      <c r="I40" s="120" t="str">
        <f>IFERROR(VLOOKUP(D40,DB!A:F,6,0),"")</f>
        <v/>
      </c>
      <c r="J40" s="120"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45937.371066319443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45937.371066319443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45937.371066319443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45937.371066319443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45937.371066319443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45937.371066319443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45937.371066319443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45937.371066319443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45937.371066319443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45937.371066319443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45937.371066319443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45937.371066319443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45937.371066319443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45937.371066319443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45937.371066319443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45937.371066319443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45937.371066319443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45937.371066319443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45937.371066319443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45937.371066319443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45937.371066319443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45937.371066319443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45937.371066319443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45937.371066319443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45937.371066319443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45937.371066319443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45937.371066319443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45937.371066319443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45937.371066319443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45937.371066319443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45937.371066319443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45937.371066319443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45937.371066319443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45937.371066319443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45937.371066319443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45937.371066319443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45937.371066319443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45937.371066319443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45937.371066319443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45937.371066319443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45937.371066319443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45937.371066319443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45937.371066319443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45937.371066319443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45937.371066319443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45937.371066319443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45937.371066319443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45937.371066319443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45937.371066319443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45937.371066319443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45937.371066319443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45937.371066319443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45937.371066319443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45937.371066319443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45937.371066319443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45937.371066319443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45937.371066319443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45937.371066319443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45937.371066319443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45937.371066319443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45937.371066319443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45937.371066319443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45937.371066319443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45937.371066319443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45937.371066319443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45937.371066319443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45937.371066319443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45937.371066319443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45937.371066319443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45937.371066319443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45937.371066319443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45937.371066319443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45937.371066319443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45937.371066319443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45937.371066319443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45937.371066319443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45937.371066319443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45937.371066319443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45937.371066319443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45937.371066319443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45937.371066319443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45937.371066319443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45937.371066319443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45937.371066319443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45937.371066319443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45937.371066319443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45937.371066319443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45937.371066319443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45937.371066319443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45937.371066319443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45937.371066319443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45937.371066319443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45937.371066319443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45937.371066319443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45937.371066319443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45937.371066319443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45937.371066319443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45937.371066319443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45937.371066319443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45937.371066319443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45937.371066319443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45937.371066319443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45937.371066319443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45937.371066319443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45937.371066319443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45937.371066319443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45937.371066319443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45937.371066319443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45937.371066319443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45937.371066319443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45937.371066319443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45937.371066319443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45937.371066319443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45937.371066319443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45937.371066319443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45937.371066319443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45937.371066319443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45937.371066319443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45937.371066319443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45937.371066319443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45937.371066319443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45937.371066319443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45937.371066319443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45937.371066319443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45937.371066319443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45937.371066319443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45937.371066319443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45937.371066319443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45937.371066319443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45937.371066319443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45937.371066319443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45937.371066319443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45937.371066319443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45937.371066319443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45937.371066319443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45937.371066319443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45937.371066319443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45937.371066319443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45937.371066319443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45937.371066319443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45937.371066319443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45937.371066319443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45937.371066319443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45937.371066319443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45937.371066319443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45937.371066319443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45937.371066319443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45937.371066319443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45937.371066319443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45937.371066319443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45937.371066319443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45937.371066319443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45937.371066319443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45937.371066319443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45937.371066319443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45937.371066319443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45937.371066319443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45937.371066319443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45937.371066319443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45937.371066319443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45937.371066319443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45937.371066319443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45937.371066319443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45937.371066319443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45937.371066319443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45937.371066319443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45937.371066319443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45937.371066319443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45937.371066319443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45937.371066319443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45937.371066319443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45937.371066319443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45937.371066319443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45937.371066319443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45937.371066319443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45937.371066319443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45937.371066319443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45937.371066319443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45937.371066319443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45937.371066319443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45937.371066319443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45937.371066319443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45937.371066319443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45937.371066319443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45937.371066319443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45937.371066319443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45937.371066319443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45937.371066319443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45937.371066319443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45937.371066319443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45937.371066319443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45937.371066319443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45937.371066319443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45937.371066319443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45937.371066319443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45937.371066319443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45937.371066319443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45937.371066319443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45937.371066319443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45937.371066319443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45937.371066319443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45937.371066319443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45937.371066319443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45937.371066319443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45937.371066319443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45937.371066319443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45937.371066319443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45937.371066319443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45937.371066319443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45937.371066319443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45937.371066319443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45937.371066319443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45937.371066319443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45937.371066319443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45937.371066319443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45937.371066319443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45937.371066319443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45937.371066319443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45937.371066319443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45937.371066319443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45937.371066319443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45937.371066319443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45937.371066319443</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